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425" windowHeight="10575" activeTab="0"/>
  </bookViews>
  <sheets>
    <sheet name="Ceník EKOHEAT NOVÝ strana 1 (2)" sheetId="1" r:id="rId1"/>
    <sheet name="ceník EKOHEAT NOVÝ strana 2 (2)" sheetId="2" r:id="rId2"/>
  </sheets>
  <definedNames>
    <definedName name="_xlnm.Print_Area" localSheetId="0">'Ceník EKOHEAT NOVÝ strana 1 (2)'!$A$1:$O$72</definedName>
    <definedName name="_xlnm.Print_Area" localSheetId="1">'ceník EKOHEAT NOVÝ strana 2 (2)'!$B$1:$N$71</definedName>
  </definedNames>
  <calcPr fullCalcOnLoad="1"/>
</workbook>
</file>

<file path=xl/sharedStrings.xml><?xml version="1.0" encoding="utf-8"?>
<sst xmlns="http://schemas.openxmlformats.org/spreadsheetml/2006/main" count="540" uniqueCount="358">
  <si>
    <t>délka</t>
  </si>
  <si>
    <t>výkon</t>
  </si>
  <si>
    <t>300 W</t>
  </si>
  <si>
    <t xml:space="preserve">  plocha</t>
  </si>
  <si>
    <t xml:space="preserve"> šířka × délka</t>
  </si>
  <si>
    <t xml:space="preserve">  výkon</t>
  </si>
  <si>
    <r>
      <t xml:space="preserve">bez </t>
    </r>
    <r>
      <rPr>
        <b/>
        <i/>
        <sz val="8"/>
        <rFont val="Arial CE"/>
        <family val="2"/>
      </rPr>
      <t xml:space="preserve">DPH   </t>
    </r>
  </si>
  <si>
    <r>
      <t xml:space="preserve">    s </t>
    </r>
    <r>
      <rPr>
        <b/>
        <i/>
        <sz val="8"/>
        <rFont val="Arial CE"/>
        <family val="2"/>
      </rPr>
      <t xml:space="preserve">DPH </t>
    </r>
  </si>
  <si>
    <r>
      <t xml:space="preserve">      1 m</t>
    </r>
    <r>
      <rPr>
        <vertAlign val="superscript"/>
        <sz val="8"/>
        <rFont val="Arial CE"/>
        <family val="2"/>
      </rPr>
      <t>2</t>
    </r>
    <r>
      <rPr>
        <sz val="8"/>
        <rFont val="Arial CE"/>
        <family val="2"/>
      </rPr>
      <t xml:space="preserve">   </t>
    </r>
  </si>
  <si>
    <t xml:space="preserve">    0,5 ×   2 m</t>
  </si>
  <si>
    <r>
      <t xml:space="preserve">   1,5 m</t>
    </r>
    <r>
      <rPr>
        <vertAlign val="superscript"/>
        <sz val="8"/>
        <rFont val="Arial CE"/>
        <family val="2"/>
      </rPr>
      <t>2</t>
    </r>
    <r>
      <rPr>
        <sz val="8"/>
        <rFont val="Arial CE"/>
        <family val="2"/>
      </rPr>
      <t xml:space="preserve">   </t>
    </r>
  </si>
  <si>
    <t xml:space="preserve">    0,5 ×   3 m</t>
  </si>
  <si>
    <r>
      <t xml:space="preserve">      2 m</t>
    </r>
    <r>
      <rPr>
        <vertAlign val="superscript"/>
        <sz val="8"/>
        <rFont val="Arial CE"/>
        <family val="2"/>
      </rPr>
      <t>2</t>
    </r>
  </si>
  <si>
    <t xml:space="preserve">    0,5 ×   4 m</t>
  </si>
  <si>
    <r>
      <t xml:space="preserve">   2,5 m</t>
    </r>
    <r>
      <rPr>
        <vertAlign val="superscript"/>
        <sz val="8"/>
        <rFont val="Arial CE"/>
        <family val="2"/>
      </rPr>
      <t>2</t>
    </r>
  </si>
  <si>
    <t xml:space="preserve">    0,5 ×   5 m</t>
  </si>
  <si>
    <r>
      <t xml:space="preserve">      3 m</t>
    </r>
    <r>
      <rPr>
        <vertAlign val="superscript"/>
        <sz val="8"/>
        <rFont val="Arial CE"/>
        <family val="2"/>
      </rPr>
      <t>2</t>
    </r>
  </si>
  <si>
    <t xml:space="preserve">    0,5 ×   6 m</t>
  </si>
  <si>
    <r>
      <t xml:space="preserve">   3,5 m</t>
    </r>
    <r>
      <rPr>
        <vertAlign val="superscript"/>
        <sz val="8"/>
        <rFont val="Arial CE"/>
        <family val="2"/>
      </rPr>
      <t>2</t>
    </r>
  </si>
  <si>
    <t xml:space="preserve">    0,5 ×   7 m</t>
  </si>
  <si>
    <r>
      <t xml:space="preserve">      4 m</t>
    </r>
    <r>
      <rPr>
        <vertAlign val="superscript"/>
        <sz val="8"/>
        <rFont val="Arial CE"/>
        <family val="2"/>
      </rPr>
      <t>2</t>
    </r>
  </si>
  <si>
    <t xml:space="preserve">    0,5 ×   8 m</t>
  </si>
  <si>
    <t xml:space="preserve">  400 W </t>
  </si>
  <si>
    <r>
      <t xml:space="preserve">      5 m</t>
    </r>
    <r>
      <rPr>
        <vertAlign val="superscript"/>
        <sz val="8"/>
        <rFont val="Arial CE"/>
        <family val="2"/>
      </rPr>
      <t>2</t>
    </r>
  </si>
  <si>
    <t xml:space="preserve">    0,5 × 10 m</t>
  </si>
  <si>
    <r>
      <t xml:space="preserve">      6 m</t>
    </r>
    <r>
      <rPr>
        <vertAlign val="superscript"/>
        <sz val="8"/>
        <rFont val="Arial CE"/>
        <family val="2"/>
      </rPr>
      <t>2</t>
    </r>
  </si>
  <si>
    <t xml:space="preserve">    0,5 × 12 m</t>
  </si>
  <si>
    <r>
      <t xml:space="preserve">      8 m</t>
    </r>
    <r>
      <rPr>
        <vertAlign val="superscript"/>
        <sz val="8"/>
        <rFont val="Arial CE"/>
        <family val="2"/>
      </rPr>
      <t>2</t>
    </r>
  </si>
  <si>
    <t xml:space="preserve">    0,5 × 16 m</t>
  </si>
  <si>
    <t xml:space="preserve">  800 W </t>
  </si>
  <si>
    <r>
      <t xml:space="preserve">    10 m</t>
    </r>
    <r>
      <rPr>
        <vertAlign val="superscript"/>
        <sz val="8"/>
        <rFont val="Arial CE"/>
        <family val="2"/>
      </rPr>
      <t>2</t>
    </r>
  </si>
  <si>
    <t xml:space="preserve">    0,5 × 20 m</t>
  </si>
  <si>
    <r>
      <t xml:space="preserve">     7 m</t>
    </r>
    <r>
      <rPr>
        <vertAlign val="superscript"/>
        <sz val="8"/>
        <rFont val="Arial CE"/>
        <family val="2"/>
      </rPr>
      <t>2</t>
    </r>
  </si>
  <si>
    <t xml:space="preserve">    0,5 × 14 m</t>
  </si>
  <si>
    <t xml:space="preserve">    0,5 × 18 m</t>
  </si>
  <si>
    <t>EKOTERM</t>
  </si>
  <si>
    <t xml:space="preserve">Praha 6 Břevnov, Bělohorská 167/164 </t>
  </si>
  <si>
    <t>Ústí nad Labem, 400 01, V Podhájí 30</t>
  </si>
  <si>
    <t>14 m</t>
  </si>
  <si>
    <t>160 m</t>
  </si>
  <si>
    <t>200 m</t>
  </si>
  <si>
    <t xml:space="preserve">  320 W </t>
  </si>
  <si>
    <t xml:space="preserve">  560 W </t>
  </si>
  <si>
    <t xml:space="preserve">  640 W </t>
  </si>
  <si>
    <t xml:space="preserve">  720 W </t>
  </si>
  <si>
    <t xml:space="preserve">  160 W </t>
  </si>
  <si>
    <t xml:space="preserve">  240 W </t>
  </si>
  <si>
    <t xml:space="preserve">  480 W </t>
  </si>
  <si>
    <r>
      <t xml:space="preserve">   4,5 m</t>
    </r>
    <r>
      <rPr>
        <vertAlign val="superscript"/>
        <sz val="8"/>
        <rFont val="Arial CE"/>
        <family val="2"/>
      </rPr>
      <t>2</t>
    </r>
  </si>
  <si>
    <t xml:space="preserve">    0,5 ×   9 m</t>
  </si>
  <si>
    <t xml:space="preserve"> 960 W </t>
  </si>
  <si>
    <t xml:space="preserve">1120 W </t>
  </si>
  <si>
    <t xml:space="preserve">1280 W </t>
  </si>
  <si>
    <r>
      <t xml:space="preserve">      9 m</t>
    </r>
    <r>
      <rPr>
        <vertAlign val="superscript"/>
        <sz val="8"/>
        <rFont val="Arial CE"/>
        <family val="2"/>
      </rPr>
      <t>2</t>
    </r>
  </si>
  <si>
    <t xml:space="preserve">1440 W </t>
  </si>
  <si>
    <t xml:space="preserve">1600 W </t>
  </si>
  <si>
    <t>1m</t>
  </si>
  <si>
    <t>Název</t>
  </si>
  <si>
    <t>142 m</t>
  </si>
  <si>
    <t>11 m</t>
  </si>
  <si>
    <t>18 m</t>
  </si>
  <si>
    <t>21 m</t>
  </si>
  <si>
    <t>71 m</t>
  </si>
  <si>
    <t>115 m</t>
  </si>
  <si>
    <t>205 W</t>
  </si>
  <si>
    <t>2300 W</t>
  </si>
  <si>
    <r>
      <t xml:space="preserve">    </t>
    </r>
    <r>
      <rPr>
        <b/>
        <sz val="16"/>
        <rFont val="Arial CE"/>
        <family val="2"/>
      </rPr>
      <t xml:space="preserve">CENÍK VÝROBKŮ </t>
    </r>
  </si>
  <si>
    <t>10m</t>
  </si>
  <si>
    <t>25m</t>
  </si>
  <si>
    <t xml:space="preserve"> </t>
  </si>
  <si>
    <t>12 m</t>
  </si>
  <si>
    <t>100 m</t>
  </si>
  <si>
    <t>140 m</t>
  </si>
  <si>
    <t>60 W</t>
  </si>
  <si>
    <t>EKOHEAT REG 002</t>
  </si>
  <si>
    <t xml:space="preserve"> tel.: 235 300 840-2, mobil: 732 769 017</t>
  </si>
  <si>
    <t>Příchytka plastová do svodu</t>
  </si>
  <si>
    <t>Příchytka plastová do žlabu</t>
  </si>
  <si>
    <t>Řetěz plastový do svodu</t>
  </si>
  <si>
    <t>Lanko do svodu vč. Příchytek</t>
  </si>
  <si>
    <t>25ks</t>
  </si>
  <si>
    <t>5m</t>
  </si>
  <si>
    <t>Al páska 50mm</t>
  </si>
  <si>
    <t>50m</t>
  </si>
  <si>
    <t>1ks</t>
  </si>
  <si>
    <t>Fixační pásek Cu</t>
  </si>
  <si>
    <t>Fixační pásek FeZn</t>
  </si>
  <si>
    <t>Fixační pásek FeZn 25m</t>
  </si>
  <si>
    <t xml:space="preserve"> vč. kabelového senzoru teploty NTC 3m</t>
  </si>
  <si>
    <t>Výstražný štítek na potrubí !POZOR .. !</t>
  </si>
  <si>
    <t xml:space="preserve">    0,5 ×   20 m</t>
  </si>
  <si>
    <t xml:space="preserve">  3000 W </t>
  </si>
  <si>
    <t xml:space="preserve">    0,5 ×   12 m</t>
  </si>
  <si>
    <t xml:space="preserve">    0,5 ×   16 m</t>
  </si>
  <si>
    <t xml:space="preserve">  1200 W </t>
  </si>
  <si>
    <t xml:space="preserve">  1800 W </t>
  </si>
  <si>
    <t xml:space="preserve">2400 W </t>
  </si>
  <si>
    <t xml:space="preserve">    0,5 ×   10 m</t>
  </si>
  <si>
    <t xml:space="preserve">  1500 W </t>
  </si>
  <si>
    <t xml:space="preserve">  900 W </t>
  </si>
  <si>
    <t>Fixační pásek PVC 10m</t>
  </si>
  <si>
    <t>10 m</t>
  </si>
  <si>
    <t>13,7 m</t>
  </si>
  <si>
    <t>17,2 m</t>
  </si>
  <si>
    <t>22,5 m</t>
  </si>
  <si>
    <t>27 m</t>
  </si>
  <si>
    <t>32 m</t>
  </si>
  <si>
    <t>39 m</t>
  </si>
  <si>
    <t>44 m</t>
  </si>
  <si>
    <t>53,5 m</t>
  </si>
  <si>
    <t>64 m</t>
  </si>
  <si>
    <t>79 m</t>
  </si>
  <si>
    <t>92 m</t>
  </si>
  <si>
    <t>116 m</t>
  </si>
  <si>
    <t>274 W</t>
  </si>
  <si>
    <t>344 W</t>
  </si>
  <si>
    <t>450 W</t>
  </si>
  <si>
    <t>540 W</t>
  </si>
  <si>
    <t>640 W</t>
  </si>
  <si>
    <t>780 W</t>
  </si>
  <si>
    <t>880 W</t>
  </si>
  <si>
    <t>1070W</t>
  </si>
  <si>
    <t>1280 W</t>
  </si>
  <si>
    <t>1580 W</t>
  </si>
  <si>
    <t>1840 W</t>
  </si>
  <si>
    <t>2320 W</t>
  </si>
  <si>
    <t>2800 W</t>
  </si>
  <si>
    <t xml:space="preserve">EKOHEAT KIT 1 sada spojka + koncovka k samoreg  </t>
  </si>
  <si>
    <t>výkon při +10°C</t>
  </si>
  <si>
    <t>1 m</t>
  </si>
  <si>
    <t>30 W</t>
  </si>
  <si>
    <t>2 m</t>
  </si>
  <si>
    <t>4 m</t>
  </si>
  <si>
    <t>120 W</t>
  </si>
  <si>
    <t>6 m</t>
  </si>
  <si>
    <t>180 W</t>
  </si>
  <si>
    <t>8 m</t>
  </si>
  <si>
    <t>240 W</t>
  </si>
  <si>
    <t>420 W</t>
  </si>
  <si>
    <t>22 m</t>
  </si>
  <si>
    <t>660 W</t>
  </si>
  <si>
    <t>EKOHEAT REG 300 -5 až +5°C</t>
  </si>
  <si>
    <t>Termostat do rozvaděče, DIN, -5 až +5°C</t>
  </si>
  <si>
    <t xml:space="preserve"> vč. podlahového teplotního senzoru NTC 3m, na lištu DIN, 2moduly</t>
  </si>
  <si>
    <t>Fixační pásek  PVC 10x1m</t>
  </si>
  <si>
    <t>EKOHEAT REG 900</t>
  </si>
  <si>
    <t xml:space="preserve">senzor teploty a vlhkosti 10m </t>
  </si>
  <si>
    <t>Senzor vlhkosti ETOR</t>
  </si>
  <si>
    <t>senzor teploty ST1111</t>
  </si>
  <si>
    <t>senzor teploty a vlhkosti ETOG</t>
  </si>
  <si>
    <t xml:space="preserve">EKOHEAT SR 10M 10W/m/10°C  </t>
  </si>
  <si>
    <t xml:space="preserve">EKOHEAT SR 40    40W/m/10°C     </t>
  </si>
  <si>
    <t xml:space="preserve">EKOHEAT SR 30    30W/m/10°C     </t>
  </si>
  <si>
    <t>EKOHEAT KIT 2 oprav. sada na kabely a rohože</t>
  </si>
  <si>
    <t>EEx II., UV</t>
  </si>
  <si>
    <t>V-sys.</t>
  </si>
  <si>
    <t xml:space="preserve">celkem: </t>
  </si>
  <si>
    <t xml:space="preserve"> vč. 2ks kabelového senzoru teploty NTC 3m</t>
  </si>
  <si>
    <t>EKOHEAT REG 302 -5 až +5°C dvouzónový</t>
  </si>
  <si>
    <t>podlahový teplotní senzor NTC 3m 10kOhm/25°C</t>
  </si>
  <si>
    <t xml:space="preserve"> vč. 2ks podlahového teplotního senzoru NTC 3m, na lištu DIN, 4moduly</t>
  </si>
  <si>
    <t xml:space="preserve">EKOHEAT SR 20    20W/m/10°C </t>
  </si>
  <si>
    <t>izolační desky F-Board, Al folie, PE pásky</t>
  </si>
  <si>
    <t>Tyč pro uchycení lanka nebo řetězu</t>
  </si>
  <si>
    <t>80 W</t>
  </si>
  <si>
    <t>Lanko set (sada lanové svorky a okčnice pro vytvoření oka nebo spojky na lanku SYFOK)</t>
  </si>
  <si>
    <t>ELSR-M-10-AO</t>
  </si>
  <si>
    <r>
      <t xml:space="preserve">      0,5 m</t>
    </r>
    <r>
      <rPr>
        <vertAlign val="superscript"/>
        <sz val="8"/>
        <rFont val="Arial CE"/>
        <family val="2"/>
      </rPr>
      <t>2</t>
    </r>
    <r>
      <rPr>
        <sz val="8"/>
        <rFont val="Arial CE"/>
        <family val="2"/>
      </rPr>
      <t xml:space="preserve">   </t>
    </r>
  </si>
  <si>
    <t xml:space="preserve">    0,5 ×   1 m</t>
  </si>
  <si>
    <t>15 m</t>
  </si>
  <si>
    <t>EKOHEAT SR 15M 15W/m/10°C</t>
  </si>
  <si>
    <t>ELSR-M-15-AO</t>
  </si>
  <si>
    <t>SPOJKOVÁNÍ SR KABELŮ         naspojkování SR kabelu na přívodní</t>
  </si>
  <si>
    <t>kabel CYKY 3Jx1,5 délky 5m, KIT1 a přívodní kabel 5m v ceně.</t>
  </si>
  <si>
    <t>EKOHEAT REG ET-81W bílá</t>
  </si>
  <si>
    <t>EKOHEAT REG ET-81W černá</t>
  </si>
  <si>
    <t>WIFI</t>
  </si>
  <si>
    <r>
      <t xml:space="preserve">Flexibilní hadice </t>
    </r>
    <r>
      <rPr>
        <sz val="8"/>
        <rFont val="Arial"/>
        <family val="2"/>
      </rPr>
      <t xml:space="preserve">Ø </t>
    </r>
    <r>
      <rPr>
        <sz val="8"/>
        <rFont val="Arial CE"/>
        <family val="0"/>
      </rPr>
      <t>12mm/2,5m</t>
    </r>
  </si>
  <si>
    <t>tel. 604 273 655</t>
  </si>
  <si>
    <t>Termostat do rozvaděče, DIN, -5 až +5°C dvouzónový / diferenční</t>
  </si>
  <si>
    <t>PE páska EKOHEAT                     48mm x 66m</t>
  </si>
  <si>
    <t>42 m</t>
  </si>
  <si>
    <t>46 m</t>
  </si>
  <si>
    <t>59 m</t>
  </si>
  <si>
    <t>83 m</t>
  </si>
  <si>
    <t>1344 W</t>
  </si>
  <si>
    <t>1764 W</t>
  </si>
  <si>
    <t>1932 W</t>
  </si>
  <si>
    <t>2478 W</t>
  </si>
  <si>
    <t>2982 W</t>
  </si>
  <si>
    <t>3486 W</t>
  </si>
  <si>
    <t>20 W</t>
  </si>
  <si>
    <t>40 W</t>
  </si>
  <si>
    <t>IP65</t>
  </si>
  <si>
    <t>EKOHEAT SEN-IP54</t>
  </si>
  <si>
    <t>prostorový teplotní senzor IP54</t>
  </si>
  <si>
    <t xml:space="preserve">           počet      rozměry </t>
  </si>
  <si>
    <r>
      <t xml:space="preserve">Topný kabel </t>
    </r>
    <r>
      <rPr>
        <b/>
        <sz val="8"/>
        <rFont val="Arial CE"/>
        <family val="0"/>
      </rPr>
      <t>EKOHEAT CAB 20W/m UV ( dvoužilový )</t>
    </r>
  </si>
  <si>
    <r>
      <t>Elektronická regulace</t>
    </r>
    <r>
      <rPr>
        <b/>
        <sz val="8"/>
        <rFont val="Arial CE"/>
        <family val="0"/>
      </rPr>
      <t xml:space="preserve"> pro ochranu potrubí</t>
    </r>
  </si>
  <si>
    <r>
      <t xml:space="preserve">bez </t>
    </r>
    <r>
      <rPr>
        <b/>
        <i/>
        <sz val="8"/>
        <rFont val="Arial CE"/>
        <family val="0"/>
      </rPr>
      <t xml:space="preserve">DPH   </t>
    </r>
  </si>
  <si>
    <r>
      <t xml:space="preserve">    s </t>
    </r>
    <r>
      <rPr>
        <b/>
        <i/>
        <sz val="8"/>
        <rFont val="Arial CE"/>
        <family val="0"/>
      </rPr>
      <t xml:space="preserve">DPH </t>
    </r>
  </si>
  <si>
    <r>
      <t>Elektronická regulace</t>
    </r>
    <r>
      <rPr>
        <b/>
        <sz val="8"/>
        <rFont val="Arial CE"/>
        <family val="0"/>
      </rPr>
      <t xml:space="preserve"> pro ochranu okapů</t>
    </r>
  </si>
  <si>
    <r>
      <t xml:space="preserve">Topný kabel </t>
    </r>
    <r>
      <rPr>
        <b/>
        <sz val="8"/>
        <rFont val="Arial CE"/>
        <family val="0"/>
      </rPr>
      <t>EKOHEAT CAB 42W/m UV ( dvoužilový )</t>
    </r>
  </si>
  <si>
    <r>
      <t>Topné rohože venkovní plochy</t>
    </r>
    <r>
      <rPr>
        <b/>
        <sz val="8"/>
        <rFont val="Arial CE"/>
        <family val="0"/>
      </rPr>
      <t xml:space="preserve"> EKOHEAT WAY 300W/m2</t>
    </r>
  </si>
  <si>
    <r>
      <t>Elektronická regulace</t>
    </r>
    <r>
      <rPr>
        <b/>
        <sz val="8"/>
        <rFont val="Arial CE"/>
        <family val="0"/>
      </rPr>
      <t xml:space="preserve"> pro ochranu venkovních ploch</t>
    </r>
  </si>
  <si>
    <r>
      <t xml:space="preserve">   3 m</t>
    </r>
    <r>
      <rPr>
        <vertAlign val="superscript"/>
        <sz val="8"/>
        <rFont val="Arial CE"/>
        <family val="0"/>
      </rPr>
      <t>2</t>
    </r>
  </si>
  <si>
    <r>
      <t xml:space="preserve">   4 m</t>
    </r>
    <r>
      <rPr>
        <vertAlign val="superscript"/>
        <sz val="8"/>
        <rFont val="Arial CE"/>
        <family val="0"/>
      </rPr>
      <t>2</t>
    </r>
  </si>
  <si>
    <r>
      <t xml:space="preserve">  5 m</t>
    </r>
    <r>
      <rPr>
        <vertAlign val="superscript"/>
        <sz val="8"/>
        <rFont val="Arial CE"/>
        <family val="0"/>
      </rPr>
      <t>2</t>
    </r>
  </si>
  <si>
    <r>
      <t xml:space="preserve">  6 m</t>
    </r>
    <r>
      <rPr>
        <vertAlign val="superscript"/>
        <sz val="8"/>
        <rFont val="Arial CE"/>
        <family val="0"/>
      </rPr>
      <t>2</t>
    </r>
  </si>
  <si>
    <r>
      <t xml:space="preserve">   8 m</t>
    </r>
    <r>
      <rPr>
        <vertAlign val="superscript"/>
        <sz val="8"/>
        <rFont val="Arial CE"/>
        <family val="0"/>
      </rPr>
      <t>2</t>
    </r>
  </si>
  <si>
    <r>
      <t>10 m</t>
    </r>
    <r>
      <rPr>
        <vertAlign val="superscript"/>
        <sz val="8"/>
        <rFont val="Arial CE"/>
        <family val="0"/>
      </rPr>
      <t>2</t>
    </r>
  </si>
  <si>
    <r>
      <t xml:space="preserve">Topný kabel </t>
    </r>
    <r>
      <rPr>
        <b/>
        <sz val="8"/>
        <rFont val="Arial CE"/>
        <family val="0"/>
      </rPr>
      <t>EKOHEAT CAB PP s termostatem</t>
    </r>
  </si>
  <si>
    <r>
      <t xml:space="preserve">Samoregulační kabely </t>
    </r>
    <r>
      <rPr>
        <b/>
        <sz val="8"/>
        <rFont val="Arial CE"/>
        <family val="0"/>
      </rPr>
      <t>EKOHEAT CAB-SR</t>
    </r>
  </si>
  <si>
    <r>
      <t xml:space="preserve">Samoreg. topný kabel </t>
    </r>
    <r>
      <rPr>
        <b/>
        <sz val="8"/>
        <rFont val="Arial CE"/>
        <family val="0"/>
      </rPr>
      <t xml:space="preserve">EKOHEAT ICE-Stop UV </t>
    </r>
  </si>
  <si>
    <r>
      <t xml:space="preserve">systémové desky </t>
    </r>
    <r>
      <rPr>
        <b/>
        <sz val="8"/>
        <rFont val="Arial CE"/>
        <family val="0"/>
      </rPr>
      <t>EKOHEAT CELL - pro podlahové vytápění</t>
    </r>
  </si>
  <si>
    <r>
      <t xml:space="preserve">Příslušenství k </t>
    </r>
    <r>
      <rPr>
        <b/>
        <sz val="8"/>
        <rFont val="Arial CE"/>
        <family val="0"/>
      </rPr>
      <t xml:space="preserve">EKOHEAT CAB - fixace </t>
    </r>
  </si>
  <si>
    <r>
      <t>EKOHEAT CELL   2m</t>
    </r>
    <r>
      <rPr>
        <vertAlign val="superscript"/>
        <sz val="8"/>
        <rFont val="Arial CE"/>
        <family val="0"/>
      </rPr>
      <t>2</t>
    </r>
    <r>
      <rPr>
        <sz val="8"/>
        <rFont val="Arial CE"/>
        <family val="0"/>
      </rPr>
      <t xml:space="preserve">   32ks      250x250x9mm </t>
    </r>
  </si>
  <si>
    <r>
      <t>EKOHEAT CELL   1m</t>
    </r>
    <r>
      <rPr>
        <vertAlign val="superscript"/>
        <sz val="8"/>
        <rFont val="Arial CE"/>
        <family val="0"/>
      </rPr>
      <t>2</t>
    </r>
    <r>
      <rPr>
        <sz val="8"/>
        <rFont val="Arial CE"/>
        <family val="0"/>
      </rPr>
      <t xml:space="preserve">   16ks      250x250x9mm </t>
    </r>
  </si>
  <si>
    <t xml:space="preserve">         počet     rozměry desky</t>
  </si>
  <si>
    <t>107 m</t>
  </si>
  <si>
    <r>
      <t xml:space="preserve">Topný kabel </t>
    </r>
    <r>
      <rPr>
        <b/>
        <sz val="8"/>
        <rFont val="Arial CE"/>
        <family val="2"/>
      </rPr>
      <t>EKOHEAT CAB 10W/m ( dvoužilový )</t>
    </r>
  </si>
  <si>
    <r>
      <t xml:space="preserve">Topný kabel </t>
    </r>
    <r>
      <rPr>
        <b/>
        <sz val="8"/>
        <rFont val="Arial CE"/>
        <family val="2"/>
      </rPr>
      <t>EKOHEAT CAB 5W/m ( dvoužilový )</t>
    </r>
  </si>
  <si>
    <r>
      <t xml:space="preserve">Příslušenství k </t>
    </r>
    <r>
      <rPr>
        <b/>
        <sz val="8"/>
        <rFont val="Arial CE"/>
        <family val="2"/>
      </rPr>
      <t>EKOHEAT CAB - fixace</t>
    </r>
  </si>
  <si>
    <r>
      <t xml:space="preserve">Topný kabel </t>
    </r>
    <r>
      <rPr>
        <b/>
        <sz val="8"/>
        <rFont val="Arial CE"/>
        <family val="0"/>
      </rPr>
      <t>EKOHEAT CAB 20W/m  ( dvoužilový )</t>
    </r>
  </si>
  <si>
    <r>
      <t>Topné rohože</t>
    </r>
    <r>
      <rPr>
        <b/>
        <sz val="8"/>
        <rFont val="Arial CE"/>
        <family val="2"/>
      </rPr>
      <t xml:space="preserve"> EKOHEAT MAT 160W/m2 ( dvoužílové )</t>
    </r>
  </si>
  <si>
    <r>
      <t>Topné rohože</t>
    </r>
    <r>
      <rPr>
        <b/>
        <sz val="8"/>
        <rFont val="Arial CE"/>
        <family val="2"/>
      </rPr>
      <t xml:space="preserve"> EKOHEAT MAT 90W/m2 </t>
    </r>
    <r>
      <rPr>
        <b/>
        <sz val="8"/>
        <rFont val="Arial CE"/>
        <family val="0"/>
      </rPr>
      <t xml:space="preserve"> pro dobře izolované podlahy</t>
    </r>
  </si>
  <si>
    <r>
      <t xml:space="preserve">Topný kabel </t>
    </r>
    <r>
      <rPr>
        <b/>
        <sz val="8"/>
        <rFont val="Arial CE"/>
        <family val="0"/>
      </rPr>
      <t>EKOHEAT CAB 7W/m ( dvoužilový )</t>
    </r>
  </si>
  <si>
    <r>
      <t xml:space="preserve">Elektronická regulace </t>
    </r>
    <r>
      <rPr>
        <b/>
        <sz val="8"/>
        <rFont val="Arial CE"/>
        <family val="0"/>
      </rPr>
      <t>EKOHEAT REG - pro podlahové vytápění</t>
    </r>
  </si>
  <si>
    <r>
      <rPr>
        <b/>
        <sz val="8"/>
        <rFont val="Arial CE"/>
        <family val="0"/>
      </rPr>
      <t>EKOHEAT REG 004</t>
    </r>
    <r>
      <rPr>
        <sz val="8"/>
        <rFont val="Arial CE"/>
        <family val="2"/>
      </rPr>
      <t xml:space="preserve">     bez aretace</t>
    </r>
  </si>
  <si>
    <r>
      <rPr>
        <b/>
        <sz val="8"/>
        <rFont val="Arial CE"/>
        <family val="0"/>
      </rPr>
      <t>EKOHEAT REG 300 +5 až +45°C</t>
    </r>
    <r>
      <rPr>
        <sz val="8"/>
        <rFont val="Arial CE"/>
        <family val="2"/>
      </rPr>
      <t xml:space="preserve">  do rozvaděče </t>
    </r>
  </si>
  <si>
    <r>
      <rPr>
        <b/>
        <sz val="8"/>
        <rFont val="Arial CE"/>
        <family val="0"/>
      </rPr>
      <t>EKOHEAT REG 302 +5 až +45°C</t>
    </r>
    <r>
      <rPr>
        <sz val="8"/>
        <rFont val="Arial CE"/>
        <family val="2"/>
      </rPr>
      <t xml:space="preserve"> dvouzónový / diferenční</t>
    </r>
  </si>
  <si>
    <t xml:space="preserve">Plastová příchytka kabelu 50ks </t>
  </si>
  <si>
    <t>e-mail: usti@topenipraha.cz</t>
  </si>
  <si>
    <t>e-shop:  www.Ekoheat-shop.cz</t>
  </si>
  <si>
    <t xml:space="preserve">e-mail: obchod@topenipraha.cz    </t>
  </si>
  <si>
    <t xml:space="preserve">e-mail: obchod@topenipraha.cz </t>
  </si>
  <si>
    <t xml:space="preserve">        e-shop:  www.Ekoheat-shop.cz</t>
  </si>
  <si>
    <t xml:space="preserve">                www.Ekoheat.cz</t>
  </si>
  <si>
    <t xml:space="preserve">  www.Ekoheat.cz </t>
  </si>
  <si>
    <t>16 m</t>
  </si>
  <si>
    <t>38 m</t>
  </si>
  <si>
    <t>49 m</t>
  </si>
  <si>
    <t>54 m</t>
  </si>
  <si>
    <t>73 m</t>
  </si>
  <si>
    <t>84 m</t>
  </si>
  <si>
    <t>31 m</t>
  </si>
  <si>
    <t>45 m</t>
  </si>
  <si>
    <t>61 m</t>
  </si>
  <si>
    <t>69 m</t>
  </si>
  <si>
    <t>76 m</t>
  </si>
  <si>
    <t>91 m</t>
  </si>
  <si>
    <t>105 m</t>
  </si>
  <si>
    <t>118 m</t>
  </si>
  <si>
    <t>65 m</t>
  </si>
  <si>
    <t>74 m</t>
  </si>
  <si>
    <t>108 m</t>
  </si>
  <si>
    <t>125 m</t>
  </si>
  <si>
    <t>141 m</t>
  </si>
  <si>
    <t>170 m</t>
  </si>
  <si>
    <t>195m</t>
  </si>
  <si>
    <t>98 W</t>
  </si>
  <si>
    <t>266 W</t>
  </si>
  <si>
    <t>518 W</t>
  </si>
  <si>
    <t>87 m</t>
  </si>
  <si>
    <t>98 m</t>
  </si>
  <si>
    <t>128 m</t>
  </si>
  <si>
    <t>148 m</t>
  </si>
  <si>
    <t>167 m</t>
  </si>
  <si>
    <t>230 m</t>
  </si>
  <si>
    <t>1150 W</t>
  </si>
  <si>
    <t xml:space="preserve">Lisovací dutinky 2ks  </t>
  </si>
  <si>
    <t>85 W</t>
  </si>
  <si>
    <t>110 W</t>
  </si>
  <si>
    <t>161 W</t>
  </si>
  <si>
    <t>224 W</t>
  </si>
  <si>
    <t>323 W</t>
  </si>
  <si>
    <t>387 W</t>
  </si>
  <si>
    <t>441 W</t>
  </si>
  <si>
    <t>491 W</t>
  </si>
  <si>
    <t>537 W</t>
  </si>
  <si>
    <t>646 W</t>
  </si>
  <si>
    <t>738 W</t>
  </si>
  <si>
    <t>838 W</t>
  </si>
  <si>
    <t>1017 W</t>
  </si>
  <si>
    <t>128 W</t>
  </si>
  <si>
    <t>185 W</t>
  </si>
  <si>
    <t>321 W</t>
  </si>
  <si>
    <t>383 W</t>
  </si>
  <si>
    <t>452 W</t>
  </si>
  <si>
    <t>579 W</t>
  </si>
  <si>
    <t>632 W</t>
  </si>
  <si>
    <t>765 W</t>
  </si>
  <si>
    <t>874 W</t>
  </si>
  <si>
    <t>993 W</t>
  </si>
  <si>
    <t>1197 W</t>
  </si>
  <si>
    <t>1356 W</t>
  </si>
  <si>
    <t>114 W</t>
  </si>
  <si>
    <t>153 W</t>
  </si>
  <si>
    <t>227 W</t>
  </si>
  <si>
    <t>326 W</t>
  </si>
  <si>
    <t>389 W</t>
  </si>
  <si>
    <t>459 W</t>
  </si>
  <si>
    <t>544 W</t>
  </si>
  <si>
    <t>628 W</t>
  </si>
  <si>
    <t>697 W</t>
  </si>
  <si>
    <t>757 W</t>
  </si>
  <si>
    <t>908 W</t>
  </si>
  <si>
    <t>1041 W</t>
  </si>
  <si>
    <t>1186 W</t>
  </si>
  <si>
    <t>1433 W</t>
  </si>
  <si>
    <t>1653 W</t>
  </si>
  <si>
    <t>171 W</t>
  </si>
  <si>
    <t>209 W</t>
  </si>
  <si>
    <t>312 W</t>
  </si>
  <si>
    <t>547 W</t>
  </si>
  <si>
    <t>773 W</t>
  </si>
  <si>
    <t>871 W</t>
  </si>
  <si>
    <t>981 W</t>
  </si>
  <si>
    <t>1065 W</t>
  </si>
  <si>
    <t>1292 W</t>
  </si>
  <si>
    <t>1497 W</t>
  </si>
  <si>
    <t>1666 W</t>
  </si>
  <si>
    <t>2035 W</t>
  </si>
  <si>
    <t>301 W</t>
  </si>
  <si>
    <t>379 W</t>
  </si>
  <si>
    <t>331 W</t>
  </si>
  <si>
    <t>412 W</t>
  </si>
  <si>
    <t>528 W</t>
  </si>
  <si>
    <t>573 W</t>
  </si>
  <si>
    <t>617 W</t>
  </si>
  <si>
    <t>645 W</t>
  </si>
  <si>
    <t>826 W</t>
  </si>
  <si>
    <t>983 W</t>
  </si>
  <si>
    <r>
      <t xml:space="preserve">   1,3 m</t>
    </r>
    <r>
      <rPr>
        <vertAlign val="superscript"/>
        <sz val="8"/>
        <rFont val="Arial CE"/>
        <family val="2"/>
      </rPr>
      <t>2</t>
    </r>
    <r>
      <rPr>
        <sz val="8"/>
        <rFont val="Arial CE"/>
        <family val="2"/>
      </rPr>
      <t xml:space="preserve">   </t>
    </r>
  </si>
  <si>
    <t xml:space="preserve">    0,5 ×   2,6 m</t>
  </si>
  <si>
    <r>
      <t xml:space="preserve">   2,6 m</t>
    </r>
    <r>
      <rPr>
        <vertAlign val="superscript"/>
        <sz val="8"/>
        <rFont val="Arial CE"/>
        <family val="2"/>
      </rPr>
      <t>2</t>
    </r>
  </si>
  <si>
    <t xml:space="preserve">    0,5 ×   5,2 m</t>
  </si>
  <si>
    <t>124 W</t>
  </si>
  <si>
    <t>174 W</t>
  </si>
  <si>
    <t>272 W</t>
  </si>
  <si>
    <t>EKOHEAT REG 365 -5 až +5°C</t>
  </si>
  <si>
    <t>180 m</t>
  </si>
  <si>
    <t>1800 W</t>
  </si>
  <si>
    <t>2000 W</t>
  </si>
  <si>
    <t>EKOHEAT REG 005</t>
  </si>
  <si>
    <t>EKOHEAT REG 006</t>
  </si>
  <si>
    <t>EKOHEAT ETRV hlavice radiátoru</t>
  </si>
  <si>
    <t>EKOHEAT Gateway ZigBee 3.0</t>
  </si>
  <si>
    <t>ZigBee</t>
  </si>
  <si>
    <t>WIFI / ZigBee</t>
  </si>
  <si>
    <r>
      <rPr>
        <b/>
        <sz val="8"/>
        <rFont val="Arial CE"/>
        <family val="0"/>
      </rPr>
      <t>EKOHEAT REG 001</t>
    </r>
    <r>
      <rPr>
        <sz val="8"/>
        <rFont val="Arial CE"/>
        <family val="2"/>
      </rPr>
      <t xml:space="preserve"> dotykový, program  </t>
    </r>
  </si>
  <si>
    <t>manuální s aretací</t>
  </si>
  <si>
    <t>manuální bez aretace</t>
  </si>
  <si>
    <t>do 1.8.2021</t>
  </si>
  <si>
    <r>
      <t>F-Board   6 4,32m</t>
    </r>
    <r>
      <rPr>
        <vertAlign val="superscript"/>
        <sz val="8"/>
        <rFont val="Arial CE"/>
        <family val="0"/>
      </rPr>
      <t>2</t>
    </r>
    <r>
      <rPr>
        <sz val="8"/>
        <rFont val="Arial CE"/>
        <family val="0"/>
      </rPr>
      <t xml:space="preserve">  6 desek  1200x600x6mm </t>
    </r>
  </si>
  <si>
    <r>
      <t>F-Board 10 4,32m</t>
    </r>
    <r>
      <rPr>
        <vertAlign val="superscript"/>
        <sz val="8"/>
        <rFont val="Arial CE"/>
        <family val="0"/>
      </rPr>
      <t>2</t>
    </r>
    <r>
      <rPr>
        <sz val="8"/>
        <rFont val="Arial CE"/>
        <family val="0"/>
      </rPr>
      <t xml:space="preserve">  6 desek  1200x600x10mm </t>
    </r>
  </si>
  <si>
    <t>platnost od: 15.8.2021</t>
  </si>
  <si>
    <r>
      <t>AL folie pro podlahové topení 50m</t>
    </r>
    <r>
      <rPr>
        <vertAlign val="superscript"/>
        <sz val="8"/>
        <rFont val="Arial CE"/>
        <family val="0"/>
      </rPr>
      <t>2</t>
    </r>
    <r>
      <rPr>
        <sz val="8"/>
        <rFont val="Arial CE"/>
        <family val="0"/>
      </rPr>
      <t xml:space="preserve">,50m x 1m </t>
    </r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</si>
</sst>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  <numFmt numFmtId="165" formatCode="0.0"/>
    <numFmt numFmtId="166" formatCode="#,##0.0\ &quot;Kč&quot;"/>
  </numFmts>
  <fonts count="50">
    <font>
      <sz val="10"/>
      <name val="Arial CE"/>
      <family val="0"/>
    </font>
    <font>
      <sz val="8"/>
      <name val="Arial CE"/>
      <family val="2"/>
    </font>
    <font>
      <b/>
      <i/>
      <sz val="8"/>
      <name val="Arial CE"/>
      <family val="2"/>
    </font>
    <font>
      <b/>
      <i/>
      <sz val="9"/>
      <name val="Arial CE"/>
      <family val="2"/>
    </font>
    <font>
      <b/>
      <sz val="10"/>
      <name val="Arial CE"/>
      <family val="2"/>
    </font>
    <font>
      <b/>
      <sz val="28"/>
      <name val="Arial CE"/>
      <family val="2"/>
    </font>
    <font>
      <b/>
      <sz val="16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i/>
      <sz val="7"/>
      <name val="Arial CE"/>
      <family val="2"/>
    </font>
    <font>
      <vertAlign val="superscript"/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8"/>
      <name val="Arial CE"/>
      <family val="0"/>
    </font>
    <font>
      <sz val="8"/>
      <name val="Arial"/>
      <family val="2"/>
    </font>
    <font>
      <i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201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 horizontal="centerContinuous" vertical="center"/>
    </xf>
    <xf numFmtId="0" fontId="1" fillId="0" borderId="0" xfId="0" applyFont="1" applyAlignment="1">
      <alignment vertical="center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8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0" fontId="1" fillId="0" borderId="0" xfId="0" applyFont="1" applyFill="1" applyAlignment="1">
      <alignment vertical="center"/>
    </xf>
    <xf numFmtId="164" fontId="8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right"/>
    </xf>
    <xf numFmtId="0" fontId="1" fillId="0" borderId="10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11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right" vertical="center"/>
    </xf>
    <xf numFmtId="0" fontId="1" fillId="0" borderId="10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right" vertical="center"/>
    </xf>
    <xf numFmtId="0" fontId="1" fillId="0" borderId="11" xfId="0" applyFont="1" applyFill="1" applyBorder="1" applyAlignment="1">
      <alignment horizontal="right"/>
    </xf>
    <xf numFmtId="0" fontId="1" fillId="0" borderId="10" xfId="0" applyFont="1" applyFill="1" applyBorder="1" applyAlignment="1">
      <alignment horizontal="left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right" vertical="center"/>
    </xf>
    <xf numFmtId="0" fontId="1" fillId="0" borderId="15" xfId="0" applyFont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 vertical="center"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3" fillId="0" borderId="12" xfId="0" applyFont="1" applyFill="1" applyBorder="1" applyAlignment="1">
      <alignment horizontal="left" vertical="center"/>
    </xf>
    <xf numFmtId="0" fontId="1" fillId="0" borderId="0" xfId="0" applyFont="1" applyAlignment="1">
      <alignment/>
    </xf>
    <xf numFmtId="0" fontId="13" fillId="0" borderId="0" xfId="0" applyFont="1" applyAlignment="1">
      <alignment vertical="center"/>
    </xf>
    <xf numFmtId="0" fontId="1" fillId="0" borderId="13" xfId="0" applyFont="1" applyFill="1" applyBorder="1" applyAlignment="1">
      <alignment horizontal="left" vertical="center"/>
    </xf>
    <xf numFmtId="0" fontId="1" fillId="0" borderId="15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0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0" xfId="0" applyFont="1" applyFill="1" applyBorder="1" applyAlignment="1">
      <alignment horizontal="right"/>
    </xf>
    <xf numFmtId="0" fontId="1" fillId="0" borderId="11" xfId="0" applyFont="1" applyFill="1" applyBorder="1" applyAlignment="1">
      <alignment horizontal="right" vertical="center"/>
    </xf>
    <xf numFmtId="164" fontId="13" fillId="0" borderId="11" xfId="0" applyNumberFormat="1" applyFont="1" applyFill="1" applyBorder="1" applyAlignment="1">
      <alignment horizontal="right" vertical="center"/>
    </xf>
    <xf numFmtId="164" fontId="13" fillId="0" borderId="17" xfId="0" applyNumberFormat="1" applyFont="1" applyFill="1" applyBorder="1" applyAlignment="1">
      <alignment horizontal="right" vertical="center"/>
    </xf>
    <xf numFmtId="0" fontId="1" fillId="0" borderId="14" xfId="0" applyFont="1" applyFill="1" applyBorder="1" applyAlignment="1">
      <alignment horizontal="right" vertical="center"/>
    </xf>
    <xf numFmtId="164" fontId="13" fillId="0" borderId="14" xfId="0" applyNumberFormat="1" applyFont="1" applyFill="1" applyBorder="1" applyAlignment="1">
      <alignment horizontal="right" vertical="center"/>
    </xf>
    <xf numFmtId="0" fontId="1" fillId="0" borderId="13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 vertical="center"/>
    </xf>
    <xf numFmtId="164" fontId="13" fillId="0" borderId="0" xfId="0" applyNumberFormat="1" applyFont="1" applyFill="1" applyBorder="1" applyAlignment="1">
      <alignment horizontal="right" vertical="center"/>
    </xf>
    <xf numFmtId="0" fontId="1" fillId="0" borderId="15" xfId="0" applyFont="1" applyFill="1" applyBorder="1" applyAlignment="1">
      <alignment horizontal="right"/>
    </xf>
    <xf numFmtId="0" fontId="1" fillId="0" borderId="16" xfId="0" applyFont="1" applyFill="1" applyBorder="1" applyAlignment="1">
      <alignment horizontal="right"/>
    </xf>
    <xf numFmtId="164" fontId="13" fillId="0" borderId="16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right" vertical="center"/>
    </xf>
    <xf numFmtId="0" fontId="15" fillId="0" borderId="14" xfId="0" applyFont="1" applyFill="1" applyBorder="1" applyAlignment="1">
      <alignment horizontal="right" vertical="center"/>
    </xf>
    <xf numFmtId="0" fontId="15" fillId="0" borderId="18" xfId="0" applyNumberFormat="1" applyFont="1" applyFill="1" applyBorder="1" applyAlignment="1">
      <alignment horizontal="center" vertical="center"/>
    </xf>
    <xf numFmtId="0" fontId="1" fillId="0" borderId="14" xfId="0" applyFont="1" applyBorder="1" applyAlignment="1">
      <alignment/>
    </xf>
    <xf numFmtId="164" fontId="13" fillId="0" borderId="19" xfId="49" applyNumberFormat="1" applyFont="1" applyFill="1" applyBorder="1" applyAlignment="1">
      <alignment horizontal="right" vertical="center"/>
    </xf>
    <xf numFmtId="0" fontId="1" fillId="0" borderId="16" xfId="0" applyFont="1" applyBorder="1" applyAlignment="1">
      <alignment/>
    </xf>
    <xf numFmtId="0" fontId="1" fillId="0" borderId="20" xfId="0" applyFont="1" applyBorder="1" applyAlignment="1">
      <alignment/>
    </xf>
    <xf numFmtId="0" fontId="13" fillId="0" borderId="14" xfId="0" applyFont="1" applyBorder="1" applyAlignment="1">
      <alignment/>
    </xf>
    <xf numFmtId="164" fontId="13" fillId="0" borderId="0" xfId="49" applyNumberFormat="1" applyFont="1" applyFill="1" applyBorder="1" applyAlignment="1">
      <alignment horizontal="right" vertical="center"/>
    </xf>
    <xf numFmtId="0" fontId="1" fillId="0" borderId="19" xfId="0" applyFont="1" applyBorder="1" applyAlignment="1">
      <alignment/>
    </xf>
    <xf numFmtId="0" fontId="1" fillId="0" borderId="0" xfId="0" applyFont="1" applyFill="1" applyBorder="1" applyAlignment="1">
      <alignment vertical="center"/>
    </xf>
    <xf numFmtId="0" fontId="1" fillId="0" borderId="18" xfId="0" applyFont="1" applyBorder="1" applyAlignment="1">
      <alignment/>
    </xf>
    <xf numFmtId="0" fontId="15" fillId="0" borderId="0" xfId="0" applyNumberFormat="1" applyFont="1" applyFill="1" applyBorder="1" applyAlignment="1">
      <alignment horizontal="center" vertical="center"/>
    </xf>
    <xf numFmtId="164" fontId="13" fillId="0" borderId="20" xfId="0" applyNumberFormat="1" applyFont="1" applyFill="1" applyBorder="1" applyAlignment="1">
      <alignment horizontal="right" vertical="center"/>
    </xf>
    <xf numFmtId="0" fontId="1" fillId="0" borderId="14" xfId="0" applyFont="1" applyFill="1" applyBorder="1" applyAlignment="1">
      <alignment/>
    </xf>
    <xf numFmtId="164" fontId="13" fillId="0" borderId="18" xfId="0" applyNumberFormat="1" applyFont="1" applyFill="1" applyBorder="1" applyAlignment="1">
      <alignment horizontal="right" vertical="center"/>
    </xf>
    <xf numFmtId="164" fontId="13" fillId="0" borderId="20" xfId="49" applyNumberFormat="1" applyFont="1" applyFill="1" applyBorder="1" applyAlignment="1">
      <alignment horizontal="right" vertical="center"/>
    </xf>
    <xf numFmtId="0" fontId="13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centerContinuous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right" vertical="center"/>
    </xf>
    <xf numFmtId="0" fontId="15" fillId="0" borderId="11" xfId="0" applyFont="1" applyFill="1" applyBorder="1" applyAlignment="1">
      <alignment horizontal="right" vertical="center"/>
    </xf>
    <xf numFmtId="0" fontId="15" fillId="0" borderId="17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11" xfId="0" applyFont="1" applyBorder="1" applyAlignment="1">
      <alignment/>
    </xf>
    <xf numFmtId="0" fontId="1" fillId="0" borderId="12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3" fillId="0" borderId="0" xfId="0" applyFont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Alignment="1">
      <alignment/>
    </xf>
    <xf numFmtId="0" fontId="1" fillId="0" borderId="0" xfId="0" applyFont="1" applyAlignment="1">
      <alignment vertical="center"/>
    </xf>
    <xf numFmtId="0" fontId="1" fillId="0" borderId="14" xfId="0" applyFont="1" applyBorder="1" applyAlignment="1">
      <alignment horizontal="center"/>
    </xf>
    <xf numFmtId="0" fontId="15" fillId="0" borderId="14" xfId="0" applyFont="1" applyFill="1" applyBorder="1" applyAlignment="1">
      <alignment horizontal="right" vertical="center"/>
    </xf>
    <xf numFmtId="0" fontId="15" fillId="0" borderId="18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right"/>
    </xf>
    <xf numFmtId="0" fontId="1" fillId="0" borderId="11" xfId="0" applyFont="1" applyFill="1" applyBorder="1" applyAlignment="1">
      <alignment horizontal="right"/>
    </xf>
    <xf numFmtId="164" fontId="13" fillId="0" borderId="11" xfId="0" applyNumberFormat="1" applyFont="1" applyFill="1" applyBorder="1" applyAlignment="1">
      <alignment horizontal="right" vertical="center"/>
    </xf>
    <xf numFmtId="164" fontId="13" fillId="0" borderId="17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/>
    </xf>
    <xf numFmtId="0" fontId="15" fillId="0" borderId="11" xfId="0" applyFont="1" applyFill="1" applyBorder="1" applyAlignment="1">
      <alignment horizontal="right" vertical="center"/>
    </xf>
    <xf numFmtId="0" fontId="15" fillId="0" borderId="17" xfId="0" applyNumberFormat="1" applyFont="1" applyFill="1" applyBorder="1" applyAlignment="1">
      <alignment horizontal="center" vertical="center"/>
    </xf>
    <xf numFmtId="164" fontId="13" fillId="0" borderId="0" xfId="0" applyNumberFormat="1" applyFont="1" applyFill="1" applyBorder="1" applyAlignment="1">
      <alignment horizontal="right" vertical="center"/>
    </xf>
    <xf numFmtId="0" fontId="1" fillId="0" borderId="15" xfId="0" applyFont="1" applyFill="1" applyBorder="1" applyAlignment="1">
      <alignment horizontal="right"/>
    </xf>
    <xf numFmtId="0" fontId="1" fillId="0" borderId="16" xfId="0" applyFont="1" applyFill="1" applyBorder="1" applyAlignment="1">
      <alignment horizontal="right"/>
    </xf>
    <xf numFmtId="164" fontId="13" fillId="0" borderId="16" xfId="0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/>
    </xf>
    <xf numFmtId="164" fontId="13" fillId="0" borderId="2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164" fontId="13" fillId="0" borderId="14" xfId="0" applyNumberFormat="1" applyFont="1" applyFill="1" applyBorder="1" applyAlignment="1">
      <alignment horizontal="right" vertical="center"/>
    </xf>
    <xf numFmtId="0" fontId="1" fillId="0" borderId="1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14" fontId="1" fillId="0" borderId="0" xfId="0" applyNumberFormat="1" applyFont="1" applyFill="1" applyAlignment="1">
      <alignment/>
    </xf>
    <xf numFmtId="0" fontId="15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Continuous" vertical="center"/>
    </xf>
    <xf numFmtId="164" fontId="13" fillId="0" borderId="0" xfId="49" applyNumberFormat="1" applyFont="1" applyFill="1" applyBorder="1" applyAlignment="1">
      <alignment horizontal="right" vertical="center"/>
    </xf>
    <xf numFmtId="0" fontId="15" fillId="0" borderId="0" xfId="0" applyFont="1" applyFill="1" applyBorder="1" applyAlignment="1">
      <alignment horizontal="right" vertical="center"/>
    </xf>
    <xf numFmtId="0" fontId="1" fillId="33" borderId="13" xfId="0" applyFont="1" applyFill="1" applyBorder="1" applyAlignment="1">
      <alignment horizontal="right"/>
    </xf>
    <xf numFmtId="0" fontId="1" fillId="33" borderId="0" xfId="0" applyFont="1" applyFill="1" applyBorder="1" applyAlignment="1">
      <alignment horizontal="right"/>
    </xf>
    <xf numFmtId="164" fontId="13" fillId="33" borderId="11" xfId="0" applyNumberFormat="1" applyFont="1" applyFill="1" applyBorder="1" applyAlignment="1">
      <alignment horizontal="right" vertical="center"/>
    </xf>
    <xf numFmtId="164" fontId="13" fillId="33" borderId="19" xfId="0" applyNumberFormat="1" applyFont="1" applyFill="1" applyBorder="1" applyAlignment="1">
      <alignment horizontal="right" vertical="center"/>
    </xf>
    <xf numFmtId="0" fontId="1" fillId="33" borderId="10" xfId="0" applyFont="1" applyFill="1" applyBorder="1" applyAlignment="1">
      <alignment horizontal="right"/>
    </xf>
    <xf numFmtId="0" fontId="1" fillId="33" borderId="11" xfId="0" applyFont="1" applyFill="1" applyBorder="1" applyAlignment="1">
      <alignment horizontal="right"/>
    </xf>
    <xf numFmtId="164" fontId="13" fillId="33" borderId="17" xfId="0" applyNumberFormat="1" applyFont="1" applyFill="1" applyBorder="1" applyAlignment="1">
      <alignment horizontal="right" vertical="center"/>
    </xf>
    <xf numFmtId="0" fontId="1" fillId="33" borderId="10" xfId="0" applyFont="1" applyFill="1" applyBorder="1" applyAlignment="1">
      <alignment horizontal="left" vertical="center"/>
    </xf>
    <xf numFmtId="0" fontId="1" fillId="33" borderId="11" xfId="0" applyFont="1" applyFill="1" applyBorder="1" applyAlignment="1">
      <alignment horizontal="left" vertical="center"/>
    </xf>
    <xf numFmtId="0" fontId="1" fillId="33" borderId="11" xfId="0" applyFont="1" applyFill="1" applyBorder="1" applyAlignment="1">
      <alignment horizontal="right" vertical="center"/>
    </xf>
    <xf numFmtId="0" fontId="1" fillId="33" borderId="12" xfId="0" applyFont="1" applyFill="1" applyBorder="1" applyAlignment="1">
      <alignment horizontal="left" vertical="center"/>
    </xf>
    <xf numFmtId="0" fontId="1" fillId="33" borderId="14" xfId="0" applyFont="1" applyFill="1" applyBorder="1" applyAlignment="1">
      <alignment horizontal="left" vertical="center"/>
    </xf>
    <xf numFmtId="0" fontId="1" fillId="33" borderId="14" xfId="0" applyFont="1" applyFill="1" applyBorder="1" applyAlignment="1">
      <alignment horizontal="right" vertical="center"/>
    </xf>
    <xf numFmtId="164" fontId="13" fillId="33" borderId="14" xfId="0" applyNumberFormat="1" applyFont="1" applyFill="1" applyBorder="1" applyAlignment="1">
      <alignment horizontal="right" vertical="center"/>
    </xf>
    <xf numFmtId="164" fontId="13" fillId="33" borderId="18" xfId="0" applyNumberFormat="1" applyFont="1" applyFill="1" applyBorder="1" applyAlignment="1">
      <alignment horizontal="right" vertical="center"/>
    </xf>
    <xf numFmtId="164" fontId="13" fillId="33" borderId="0" xfId="0" applyNumberFormat="1" applyFont="1" applyFill="1" applyBorder="1" applyAlignment="1">
      <alignment horizontal="right" vertical="center"/>
    </xf>
    <xf numFmtId="0" fontId="1" fillId="33" borderId="15" xfId="0" applyFont="1" applyFill="1" applyBorder="1" applyAlignment="1">
      <alignment horizontal="right"/>
    </xf>
    <xf numFmtId="0" fontId="1" fillId="33" borderId="16" xfId="0" applyFont="1" applyFill="1" applyBorder="1" applyAlignment="1">
      <alignment horizontal="right"/>
    </xf>
    <xf numFmtId="164" fontId="13" fillId="33" borderId="16" xfId="0" applyNumberFormat="1" applyFont="1" applyFill="1" applyBorder="1" applyAlignment="1">
      <alignment horizontal="right" vertical="center"/>
    </xf>
    <xf numFmtId="0" fontId="1" fillId="33" borderId="15" xfId="0" applyFont="1" applyFill="1" applyBorder="1" applyAlignment="1">
      <alignment horizontal="right"/>
    </xf>
    <xf numFmtId="0" fontId="1" fillId="33" borderId="16" xfId="0" applyFont="1" applyFill="1" applyBorder="1" applyAlignment="1">
      <alignment horizontal="right"/>
    </xf>
    <xf numFmtId="164" fontId="13" fillId="33" borderId="20" xfId="0" applyNumberFormat="1" applyFont="1" applyFill="1" applyBorder="1" applyAlignment="1">
      <alignment horizontal="right" vertical="center"/>
    </xf>
    <xf numFmtId="0" fontId="1" fillId="33" borderId="10" xfId="0" applyFont="1" applyFill="1" applyBorder="1" applyAlignment="1">
      <alignment horizontal="right"/>
    </xf>
    <xf numFmtId="0" fontId="1" fillId="33" borderId="11" xfId="0" applyFont="1" applyFill="1" applyBorder="1" applyAlignment="1">
      <alignment horizontal="right"/>
    </xf>
    <xf numFmtId="0" fontId="1" fillId="33" borderId="13" xfId="0" applyFont="1" applyFill="1" applyBorder="1" applyAlignment="1">
      <alignment horizontal="right"/>
    </xf>
    <xf numFmtId="0" fontId="1" fillId="33" borderId="0" xfId="0" applyFont="1" applyFill="1" applyBorder="1" applyAlignment="1">
      <alignment horizontal="right"/>
    </xf>
    <xf numFmtId="0" fontId="13" fillId="33" borderId="12" xfId="0" applyFont="1" applyFill="1" applyBorder="1" applyAlignment="1">
      <alignment horizontal="left" vertical="center"/>
    </xf>
    <xf numFmtId="0" fontId="1" fillId="33" borderId="14" xfId="0" applyFont="1" applyFill="1" applyBorder="1" applyAlignment="1">
      <alignment/>
    </xf>
    <xf numFmtId="0" fontId="1" fillId="33" borderId="15" xfId="0" applyFont="1" applyFill="1" applyBorder="1" applyAlignment="1">
      <alignment/>
    </xf>
    <xf numFmtId="0" fontId="1" fillId="33" borderId="16" xfId="0" applyFont="1" applyFill="1" applyBorder="1" applyAlignment="1">
      <alignment/>
    </xf>
    <xf numFmtId="0" fontId="1" fillId="33" borderId="12" xfId="0" applyFont="1" applyFill="1" applyBorder="1" applyAlignment="1">
      <alignment horizontal="left" vertical="center"/>
    </xf>
    <xf numFmtId="0" fontId="1" fillId="33" borderId="20" xfId="0" applyFont="1" applyFill="1" applyBorder="1" applyAlignment="1">
      <alignment/>
    </xf>
    <xf numFmtId="0" fontId="1" fillId="33" borderId="12" xfId="0" applyFont="1" applyFill="1" applyBorder="1" applyAlignment="1">
      <alignment horizontal="right"/>
    </xf>
    <xf numFmtId="0" fontId="1" fillId="33" borderId="14" xfId="0" applyFont="1" applyFill="1" applyBorder="1" applyAlignment="1">
      <alignment horizontal="right"/>
    </xf>
    <xf numFmtId="0" fontId="1" fillId="33" borderId="14" xfId="0" applyFont="1" applyFill="1" applyBorder="1" applyAlignment="1">
      <alignment horizontal="right" vertical="center"/>
    </xf>
    <xf numFmtId="164" fontId="13" fillId="33" borderId="14" xfId="0" applyNumberFormat="1" applyFont="1" applyFill="1" applyBorder="1" applyAlignment="1">
      <alignment horizontal="right" vertical="center"/>
    </xf>
    <xf numFmtId="164" fontId="13" fillId="33" borderId="17" xfId="0" applyNumberFormat="1" applyFont="1" applyFill="1" applyBorder="1" applyAlignment="1">
      <alignment horizontal="right" vertical="center"/>
    </xf>
    <xf numFmtId="0" fontId="1" fillId="33" borderId="0" xfId="0" applyFont="1" applyFill="1" applyBorder="1" applyAlignment="1">
      <alignment horizontal="right" vertical="center"/>
    </xf>
    <xf numFmtId="164" fontId="13" fillId="33" borderId="0" xfId="0" applyNumberFormat="1" applyFont="1" applyFill="1" applyBorder="1" applyAlignment="1">
      <alignment horizontal="right" vertical="center"/>
    </xf>
    <xf numFmtId="0" fontId="1" fillId="33" borderId="16" xfId="0" applyFont="1" applyFill="1" applyBorder="1" applyAlignment="1">
      <alignment horizontal="right" vertical="center"/>
    </xf>
    <xf numFmtId="164" fontId="13" fillId="33" borderId="16" xfId="0" applyNumberFormat="1" applyFont="1" applyFill="1" applyBorder="1" applyAlignment="1">
      <alignment horizontal="right" vertical="center"/>
    </xf>
    <xf numFmtId="0" fontId="1" fillId="33" borderId="11" xfId="0" applyFont="1" applyFill="1" applyBorder="1" applyAlignment="1">
      <alignment horizontal="right" vertical="center"/>
    </xf>
    <xf numFmtId="164" fontId="13" fillId="33" borderId="11" xfId="0" applyNumberFormat="1" applyFont="1" applyFill="1" applyBorder="1" applyAlignment="1">
      <alignment horizontal="right" vertical="center"/>
    </xf>
    <xf numFmtId="0" fontId="1" fillId="33" borderId="13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left" vertical="center"/>
    </xf>
    <xf numFmtId="0" fontId="1" fillId="33" borderId="15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horizontal="left" vertical="center"/>
    </xf>
    <xf numFmtId="0" fontId="1" fillId="33" borderId="1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33" borderId="11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left"/>
    </xf>
    <xf numFmtId="0" fontId="1" fillId="33" borderId="10" xfId="0" applyFont="1" applyFill="1" applyBorder="1" applyAlignment="1">
      <alignment horizontal="left" vertical="center"/>
    </xf>
    <xf numFmtId="0" fontId="1" fillId="33" borderId="13" xfId="0" applyFont="1" applyFill="1" applyBorder="1" applyAlignment="1">
      <alignment horizontal="left" vertical="center"/>
    </xf>
    <xf numFmtId="0" fontId="1" fillId="33" borderId="0" xfId="0" applyFont="1" applyFill="1" applyBorder="1" applyAlignment="1">
      <alignment/>
    </xf>
    <xf numFmtId="164" fontId="13" fillId="33" borderId="19" xfId="49" applyNumberFormat="1" applyFont="1" applyFill="1" applyBorder="1" applyAlignment="1">
      <alignment horizontal="right" vertical="center"/>
    </xf>
    <xf numFmtId="0" fontId="1" fillId="33" borderId="18" xfId="0" applyFont="1" applyFill="1" applyBorder="1" applyAlignment="1">
      <alignment/>
    </xf>
    <xf numFmtId="164" fontId="13" fillId="33" borderId="20" xfId="0" applyNumberFormat="1" applyFont="1" applyFill="1" applyBorder="1" applyAlignment="1">
      <alignment horizontal="right" vertical="center"/>
    </xf>
    <xf numFmtId="0" fontId="1" fillId="33" borderId="11" xfId="0" applyFont="1" applyFill="1" applyBorder="1" applyAlignment="1">
      <alignment horizontal="left" vertical="center"/>
    </xf>
    <xf numFmtId="0" fontId="1" fillId="33" borderId="11" xfId="0" applyFont="1" applyFill="1" applyBorder="1" applyAlignment="1">
      <alignment horizontal="left"/>
    </xf>
    <xf numFmtId="0" fontId="2" fillId="0" borderId="14" xfId="0" applyFont="1" applyFill="1" applyBorder="1" applyAlignment="1">
      <alignment horizontal="left" vertical="center"/>
    </xf>
    <xf numFmtId="0" fontId="1" fillId="33" borderId="13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164" fontId="13" fillId="33" borderId="18" xfId="0" applyNumberFormat="1" applyFont="1" applyFill="1" applyBorder="1" applyAlignment="1">
      <alignment horizontal="right" vertical="center"/>
    </xf>
    <xf numFmtId="0" fontId="1" fillId="33" borderId="13" xfId="0" applyFont="1" applyFill="1" applyBorder="1" applyAlignment="1">
      <alignment/>
    </xf>
    <xf numFmtId="0" fontId="1" fillId="33" borderId="19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right" vertical="center"/>
    </xf>
    <xf numFmtId="0" fontId="9" fillId="0" borderId="0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left" vertical="center"/>
    </xf>
    <xf numFmtId="0" fontId="13" fillId="33" borderId="14" xfId="0" applyFont="1" applyFill="1" applyBorder="1" applyAlignment="1">
      <alignment/>
    </xf>
    <xf numFmtId="0" fontId="13" fillId="0" borderId="11" xfId="0" applyFont="1" applyBorder="1" applyAlignment="1">
      <alignment/>
    </xf>
    <xf numFmtId="0" fontId="15" fillId="0" borderId="14" xfId="0" applyFont="1" applyFill="1" applyBorder="1" applyAlignment="1">
      <alignment horizontal="left" vertical="center"/>
    </xf>
    <xf numFmtId="0" fontId="13" fillId="33" borderId="13" xfId="0" applyFont="1" applyFill="1" applyBorder="1" applyAlignment="1">
      <alignment horizontal="left" vertical="center"/>
    </xf>
    <xf numFmtId="0" fontId="1" fillId="0" borderId="15" xfId="0" applyFont="1" applyFill="1" applyBorder="1" applyAlignment="1">
      <alignment horizontal="left" vertical="center"/>
    </xf>
    <xf numFmtId="0" fontId="1" fillId="0" borderId="20" xfId="0" applyFont="1" applyFill="1" applyBorder="1" applyAlignment="1">
      <alignment/>
    </xf>
    <xf numFmtId="0" fontId="13" fillId="0" borderId="0" xfId="0" applyFont="1" applyFill="1" applyBorder="1" applyAlignment="1">
      <alignment horizontal="center" textRotation="90"/>
    </xf>
    <xf numFmtId="0" fontId="13" fillId="0" borderId="0" xfId="0" applyFont="1" applyBorder="1" applyAlignment="1">
      <alignment horizontal="center" textRotation="9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0</xdr:rowOff>
    </xdr:from>
    <xdr:to>
      <xdr:col>2</xdr:col>
      <xdr:colOff>1047750</xdr:colOff>
      <xdr:row>2</xdr:row>
      <xdr:rowOff>38100</xdr:rowOff>
    </xdr:to>
    <xdr:pic>
      <xdr:nvPicPr>
        <xdr:cNvPr id="1" name="Picture 4" descr="nove-logo-eko-barv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0"/>
          <a:ext cx="15335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161925</xdr:colOff>
      <xdr:row>0</xdr:row>
      <xdr:rowOff>0</xdr:rowOff>
    </xdr:from>
    <xdr:to>
      <xdr:col>15</xdr:col>
      <xdr:colOff>66675</xdr:colOff>
      <xdr:row>2</xdr:row>
      <xdr:rowOff>19050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62600" y="0"/>
          <a:ext cx="2143125" cy="4286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104775</xdr:colOff>
      <xdr:row>0</xdr:row>
      <xdr:rowOff>9525</xdr:rowOff>
    </xdr:from>
    <xdr:to>
      <xdr:col>2</xdr:col>
      <xdr:colOff>1143000</xdr:colOff>
      <xdr:row>1</xdr:row>
      <xdr:rowOff>38100</xdr:rowOff>
    </xdr:to>
    <xdr:pic>
      <xdr:nvPicPr>
        <xdr:cNvPr id="1" name="Picture 3" descr="nove-logo-eko-barv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9525"/>
          <a:ext cx="15525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438150</xdr:colOff>
      <xdr:row>0</xdr:row>
      <xdr:rowOff>0</xdr:rowOff>
    </xdr:from>
    <xdr:to>
      <xdr:col>13</xdr:col>
      <xdr:colOff>666750</xdr:colOff>
      <xdr:row>1</xdr:row>
      <xdr:rowOff>47625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29225" y="0"/>
          <a:ext cx="2571750" cy="4762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koheat.cz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ekoheat.cz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90"/>
  <sheetViews>
    <sheetView tabSelected="1" zoomScalePageLayoutView="0" workbookViewId="0" topLeftCell="A7">
      <selection activeCell="R50" sqref="R50"/>
    </sheetView>
  </sheetViews>
  <sheetFormatPr defaultColWidth="9.00390625" defaultRowHeight="12.75"/>
  <cols>
    <col min="1" max="1" width="1.12109375" style="0" customWidth="1"/>
    <col min="2" max="2" width="6.75390625" style="0" customWidth="1"/>
    <col min="3" max="3" width="14.125" style="0" customWidth="1"/>
    <col min="4" max="4" width="0.74609375" style="0" customWidth="1"/>
    <col min="5" max="5" width="9.00390625" style="0" customWidth="1"/>
    <col min="6" max="6" width="9.75390625" style="0" customWidth="1"/>
    <col min="7" max="7" width="1.25" style="0" customWidth="1"/>
    <col min="8" max="8" width="2.25390625" style="0" customWidth="1"/>
    <col min="9" max="9" width="6.00390625" style="0" customWidth="1"/>
    <col min="10" max="10" width="8.125" style="0" customWidth="1"/>
    <col min="11" max="11" width="11.75390625" style="0" customWidth="1"/>
    <col min="12" max="12" width="10.375" style="0" customWidth="1"/>
    <col min="13" max="13" width="0.74609375" style="0" customWidth="1"/>
    <col min="14" max="14" width="8.875" style="0" customWidth="1"/>
    <col min="15" max="15" width="9.375" style="0" customWidth="1"/>
  </cols>
  <sheetData>
    <row r="1" spans="1:16" ht="23.25" customHeight="1">
      <c r="A1" s="7"/>
      <c r="B1" s="7"/>
      <c r="C1" s="7"/>
      <c r="F1" s="1" t="s">
        <v>66</v>
      </c>
      <c r="G1" s="1"/>
      <c r="H1" s="7"/>
      <c r="I1" s="7"/>
      <c r="J1" s="7"/>
      <c r="K1" s="7"/>
      <c r="L1" s="7"/>
      <c r="M1" s="17"/>
      <c r="N1" s="17"/>
      <c r="O1" s="7"/>
      <c r="P1" s="7"/>
    </row>
    <row r="2" spans="1:22" s="40" customFormat="1" ht="9" customHeight="1">
      <c r="A2" s="17"/>
      <c r="G2" s="17"/>
      <c r="I2" s="17" t="s">
        <v>356</v>
      </c>
      <c r="J2" s="17"/>
      <c r="K2" s="17"/>
      <c r="L2" s="17"/>
      <c r="O2" s="119"/>
      <c r="P2" s="17"/>
      <c r="Q2" s="36"/>
      <c r="R2" s="36"/>
      <c r="S2" s="36"/>
      <c r="T2" s="36"/>
      <c r="U2" s="36"/>
      <c r="V2" s="36"/>
    </row>
    <row r="3" spans="2:22" s="40" customFormat="1" ht="12.75" customHeight="1">
      <c r="B3" s="105" t="s">
        <v>223</v>
      </c>
      <c r="C3" s="105"/>
      <c r="D3" s="15"/>
      <c r="E3" s="15"/>
      <c r="F3" s="15"/>
      <c r="G3" s="15"/>
      <c r="H3" s="15"/>
      <c r="I3" s="105" t="s">
        <v>224</v>
      </c>
      <c r="J3" s="105"/>
      <c r="K3" s="17"/>
      <c r="L3" s="81"/>
      <c r="M3" s="15"/>
      <c r="N3" s="15"/>
      <c r="O3" s="15"/>
      <c r="P3" s="17"/>
      <c r="Q3" s="36"/>
      <c r="R3" s="36"/>
      <c r="S3" s="36"/>
      <c r="T3" s="36"/>
      <c r="U3" s="36"/>
      <c r="V3" s="36"/>
    </row>
    <row r="4" spans="2:22" s="40" customFormat="1" ht="11.25">
      <c r="B4" s="13" t="s">
        <v>0</v>
      </c>
      <c r="C4" s="32" t="s">
        <v>1</v>
      </c>
      <c r="D4" s="106" t="s">
        <v>353</v>
      </c>
      <c r="E4" s="99" t="s">
        <v>6</v>
      </c>
      <c r="F4" s="100" t="s">
        <v>7</v>
      </c>
      <c r="G4" s="120"/>
      <c r="H4" s="120"/>
      <c r="I4" s="10" t="s">
        <v>3</v>
      </c>
      <c r="J4" s="11"/>
      <c r="K4" s="11" t="s">
        <v>4</v>
      </c>
      <c r="L4" s="27" t="s">
        <v>5</v>
      </c>
      <c r="M4" s="106" t="s">
        <v>353</v>
      </c>
      <c r="N4" s="106" t="s">
        <v>6</v>
      </c>
      <c r="O4" s="107" t="s">
        <v>7</v>
      </c>
      <c r="P4" s="17"/>
      <c r="Q4" s="114"/>
      <c r="R4" s="114"/>
      <c r="S4" s="34"/>
      <c r="T4" s="121"/>
      <c r="U4" s="30"/>
      <c r="V4" s="30"/>
    </row>
    <row r="5" spans="2:22" s="40" customFormat="1" ht="11.25">
      <c r="B5" s="101" t="s">
        <v>136</v>
      </c>
      <c r="C5" s="102" t="s">
        <v>311</v>
      </c>
      <c r="D5" s="103">
        <v>1126.9750000000001</v>
      </c>
      <c r="E5" s="103">
        <f>D5*1.05</f>
        <v>1183.3237500000002</v>
      </c>
      <c r="F5" s="104">
        <f>E5*1.21</f>
        <v>1431.8217375000002</v>
      </c>
      <c r="G5" s="122"/>
      <c r="H5" s="17"/>
      <c r="I5" s="25" t="s">
        <v>167</v>
      </c>
      <c r="J5" s="23"/>
      <c r="K5" s="23" t="s">
        <v>168</v>
      </c>
      <c r="L5" s="24" t="s">
        <v>164</v>
      </c>
      <c r="M5" s="103">
        <v>992</v>
      </c>
      <c r="N5" s="103">
        <f>M5*1.05</f>
        <v>1041.6000000000001</v>
      </c>
      <c r="O5" s="104">
        <f aca="true" t="shared" si="0" ref="O5:O18">N5*1.21</f>
        <v>1260.3360000000002</v>
      </c>
      <c r="P5" s="17"/>
      <c r="Q5" s="31"/>
      <c r="R5" s="31"/>
      <c r="S5" s="31"/>
      <c r="T5" s="35"/>
      <c r="U5" s="123"/>
      <c r="V5" s="120"/>
    </row>
    <row r="6" spans="2:22" s="40" customFormat="1" ht="11.25">
      <c r="B6" s="124" t="s">
        <v>59</v>
      </c>
      <c r="C6" s="125" t="s">
        <v>312</v>
      </c>
      <c r="D6" s="126">
        <v>1300.8000000000002</v>
      </c>
      <c r="E6" s="126">
        <f aca="true" t="shared" si="1" ref="E6:E19">D6*1.05</f>
        <v>1365.8400000000001</v>
      </c>
      <c r="F6" s="127">
        <f aca="true" t="shared" si="2" ref="F6:F18">E6*1.21</f>
        <v>1652.6664</v>
      </c>
      <c r="G6" s="122"/>
      <c r="H6" s="17"/>
      <c r="I6" s="131" t="s">
        <v>8</v>
      </c>
      <c r="J6" s="132"/>
      <c r="K6" s="132" t="s">
        <v>9</v>
      </c>
      <c r="L6" s="133" t="s">
        <v>45</v>
      </c>
      <c r="M6" s="126">
        <v>1459</v>
      </c>
      <c r="N6" s="126">
        <f aca="true" t="shared" si="3" ref="N6:N19">M6*1.05</f>
        <v>1531.95</v>
      </c>
      <c r="O6" s="130">
        <f t="shared" si="0"/>
        <v>1853.6595</v>
      </c>
      <c r="P6" s="17"/>
      <c r="Q6" s="34"/>
      <c r="R6" s="34"/>
      <c r="S6" s="34"/>
      <c r="T6" s="54"/>
      <c r="U6" s="108"/>
      <c r="V6" s="122"/>
    </row>
    <row r="7" spans="2:22" s="40" customFormat="1" ht="11.25">
      <c r="B7" s="101" t="s">
        <v>239</v>
      </c>
      <c r="C7" s="102" t="s">
        <v>313</v>
      </c>
      <c r="D7" s="103">
        <v>1590</v>
      </c>
      <c r="E7" s="103">
        <f t="shared" si="1"/>
        <v>1669.5</v>
      </c>
      <c r="F7" s="104">
        <f t="shared" si="2"/>
        <v>2020.095</v>
      </c>
      <c r="G7" s="122"/>
      <c r="H7" s="17"/>
      <c r="I7" s="26" t="s">
        <v>10</v>
      </c>
      <c r="J7" s="12"/>
      <c r="K7" s="12" t="s">
        <v>11</v>
      </c>
      <c r="L7" s="18" t="s">
        <v>46</v>
      </c>
      <c r="M7" s="108">
        <v>1760.9653529999998</v>
      </c>
      <c r="N7" s="103">
        <f t="shared" si="3"/>
        <v>1849.01362065</v>
      </c>
      <c r="O7" s="104">
        <f t="shared" si="0"/>
        <v>2237.3064809865</v>
      </c>
      <c r="P7" s="17"/>
      <c r="Q7" s="34"/>
      <c r="R7" s="34"/>
      <c r="S7" s="34"/>
      <c r="T7" s="54"/>
      <c r="U7" s="108"/>
      <c r="V7" s="122"/>
    </row>
    <row r="8" spans="2:22" s="40" customFormat="1" ht="11.25">
      <c r="B8" s="124" t="s">
        <v>139</v>
      </c>
      <c r="C8" s="125" t="s">
        <v>301</v>
      </c>
      <c r="D8" s="126">
        <v>1899</v>
      </c>
      <c r="E8" s="126">
        <f t="shared" si="1"/>
        <v>1993.95</v>
      </c>
      <c r="F8" s="127">
        <f t="shared" si="2"/>
        <v>2412.6795</v>
      </c>
      <c r="G8" s="122"/>
      <c r="H8" s="17"/>
      <c r="I8" s="131" t="s">
        <v>12</v>
      </c>
      <c r="J8" s="132"/>
      <c r="K8" s="132" t="s">
        <v>13</v>
      </c>
      <c r="L8" s="133" t="s">
        <v>41</v>
      </c>
      <c r="M8" s="126">
        <v>2205.62013825</v>
      </c>
      <c r="N8" s="126">
        <f t="shared" si="3"/>
        <v>2315.9011451625</v>
      </c>
      <c r="O8" s="130">
        <f t="shared" si="0"/>
        <v>2802.240385646625</v>
      </c>
      <c r="P8" s="17"/>
      <c r="Q8" s="34"/>
      <c r="R8" s="34"/>
      <c r="S8" s="34"/>
      <c r="T8" s="54"/>
      <c r="U8" s="108"/>
      <c r="V8" s="122"/>
    </row>
    <row r="9" spans="2:22" s="40" customFormat="1" ht="11.25">
      <c r="B9" s="101" t="s">
        <v>105</v>
      </c>
      <c r="C9" s="102" t="s">
        <v>314</v>
      </c>
      <c r="D9" s="103">
        <v>1990</v>
      </c>
      <c r="E9" s="103">
        <f t="shared" si="1"/>
        <v>2089.5</v>
      </c>
      <c r="F9" s="104">
        <f t="shared" si="2"/>
        <v>2528.295</v>
      </c>
      <c r="G9" s="122"/>
      <c r="H9" s="17"/>
      <c r="I9" s="26" t="s">
        <v>14</v>
      </c>
      <c r="J9" s="12"/>
      <c r="K9" s="12" t="s">
        <v>15</v>
      </c>
      <c r="L9" s="18" t="s">
        <v>22</v>
      </c>
      <c r="M9" s="108">
        <v>2860</v>
      </c>
      <c r="N9" s="103">
        <f t="shared" si="3"/>
        <v>3003</v>
      </c>
      <c r="O9" s="104">
        <f t="shared" si="0"/>
        <v>3633.63</v>
      </c>
      <c r="P9" s="17"/>
      <c r="Q9" s="31"/>
      <c r="R9" s="31"/>
      <c r="S9" s="31"/>
      <c r="T9" s="35"/>
      <c r="U9" s="123"/>
      <c r="V9" s="120"/>
    </row>
    <row r="10" spans="2:22" s="40" customFormat="1" ht="11.25">
      <c r="B10" s="124" t="s">
        <v>106</v>
      </c>
      <c r="C10" s="125" t="s">
        <v>280</v>
      </c>
      <c r="D10" s="126">
        <v>2189</v>
      </c>
      <c r="E10" s="126">
        <f t="shared" si="1"/>
        <v>2298.4500000000003</v>
      </c>
      <c r="F10" s="127">
        <f t="shared" si="2"/>
        <v>2781.1245000000004</v>
      </c>
      <c r="G10" s="122"/>
      <c r="H10" s="17"/>
      <c r="I10" s="131" t="s">
        <v>16</v>
      </c>
      <c r="J10" s="132"/>
      <c r="K10" s="132" t="s">
        <v>17</v>
      </c>
      <c r="L10" s="133" t="s">
        <v>47</v>
      </c>
      <c r="M10" s="126">
        <v>3395.04410475</v>
      </c>
      <c r="N10" s="126">
        <f t="shared" si="3"/>
        <v>3564.7963099875</v>
      </c>
      <c r="O10" s="130">
        <f t="shared" si="0"/>
        <v>4313.403535084875</v>
      </c>
      <c r="P10" s="17"/>
      <c r="Q10" s="34"/>
      <c r="R10" s="12"/>
      <c r="S10" s="12"/>
      <c r="T10" s="18"/>
      <c r="U10" s="108"/>
      <c r="V10" s="122"/>
    </row>
    <row r="11" spans="2:22" s="40" customFormat="1" ht="11.25">
      <c r="B11" s="101" t="s">
        <v>240</v>
      </c>
      <c r="C11" s="102" t="s">
        <v>315</v>
      </c>
      <c r="D11" s="103">
        <v>2559</v>
      </c>
      <c r="E11" s="103">
        <f t="shared" si="1"/>
        <v>2686.9500000000003</v>
      </c>
      <c r="F11" s="104">
        <f t="shared" si="2"/>
        <v>3251.2095000000004</v>
      </c>
      <c r="G11" s="122"/>
      <c r="H11" s="17"/>
      <c r="I11" s="26" t="s">
        <v>18</v>
      </c>
      <c r="J11" s="12"/>
      <c r="K11" s="12" t="s">
        <v>19</v>
      </c>
      <c r="L11" s="18" t="s">
        <v>42</v>
      </c>
      <c r="M11" s="108">
        <v>3540.6878557499995</v>
      </c>
      <c r="N11" s="103">
        <f t="shared" si="3"/>
        <v>3717.7222485374996</v>
      </c>
      <c r="O11" s="104">
        <f t="shared" si="0"/>
        <v>4498.443920730374</v>
      </c>
      <c r="P11" s="17"/>
      <c r="Q11" s="34"/>
      <c r="R11" s="12"/>
      <c r="S11" s="12"/>
      <c r="T11" s="18"/>
      <c r="U11" s="108"/>
      <c r="V11" s="122"/>
    </row>
    <row r="12" spans="2:22" s="40" customFormat="1" ht="11.25">
      <c r="B12" s="124" t="s">
        <v>108</v>
      </c>
      <c r="C12" s="125" t="s">
        <v>316</v>
      </c>
      <c r="D12" s="126">
        <v>2790</v>
      </c>
      <c r="E12" s="126">
        <f t="shared" si="1"/>
        <v>2929.5</v>
      </c>
      <c r="F12" s="127">
        <f t="shared" si="2"/>
        <v>3544.6949999999997</v>
      </c>
      <c r="G12" s="122"/>
      <c r="H12" s="17"/>
      <c r="I12" s="131" t="s">
        <v>20</v>
      </c>
      <c r="J12" s="132"/>
      <c r="K12" s="132" t="s">
        <v>21</v>
      </c>
      <c r="L12" s="133" t="s">
        <v>43</v>
      </c>
      <c r="M12" s="126">
        <v>4004.0997907499996</v>
      </c>
      <c r="N12" s="126">
        <f t="shared" si="3"/>
        <v>4204.3047802875</v>
      </c>
      <c r="O12" s="130">
        <f t="shared" si="0"/>
        <v>5087.208784147875</v>
      </c>
      <c r="P12" s="17"/>
      <c r="Q12" s="34"/>
      <c r="R12" s="12"/>
      <c r="S12" s="12"/>
      <c r="T12" s="18"/>
      <c r="U12" s="108"/>
      <c r="V12" s="122"/>
    </row>
    <row r="13" spans="2:22" s="40" customFormat="1" ht="11.25">
      <c r="B13" s="101" t="s">
        <v>241</v>
      </c>
      <c r="C13" s="102" t="s">
        <v>317</v>
      </c>
      <c r="D13" s="103">
        <v>2899</v>
      </c>
      <c r="E13" s="103">
        <f t="shared" si="1"/>
        <v>3043.9500000000003</v>
      </c>
      <c r="F13" s="104">
        <f t="shared" si="2"/>
        <v>3683.1795</v>
      </c>
      <c r="G13" s="122"/>
      <c r="H13" s="17"/>
      <c r="I13" s="26" t="s">
        <v>48</v>
      </c>
      <c r="J13" s="12"/>
      <c r="K13" s="12" t="s">
        <v>49</v>
      </c>
      <c r="L13" s="18" t="s">
        <v>44</v>
      </c>
      <c r="M13" s="108">
        <v>4511.64619575</v>
      </c>
      <c r="N13" s="103">
        <f t="shared" si="3"/>
        <v>4737.2285055375</v>
      </c>
      <c r="O13" s="104">
        <f t="shared" si="0"/>
        <v>5732.046491700375</v>
      </c>
      <c r="P13" s="17"/>
      <c r="Q13" s="34"/>
      <c r="R13" s="12"/>
      <c r="S13" s="12"/>
      <c r="T13" s="12"/>
      <c r="U13" s="108"/>
      <c r="V13" s="122"/>
    </row>
    <row r="14" spans="2:22" s="40" customFormat="1" ht="11.25">
      <c r="B14" s="124" t="s">
        <v>242</v>
      </c>
      <c r="C14" s="125" t="s">
        <v>318</v>
      </c>
      <c r="D14" s="126">
        <v>3060</v>
      </c>
      <c r="E14" s="126">
        <f t="shared" si="1"/>
        <v>3213</v>
      </c>
      <c r="F14" s="127">
        <f t="shared" si="2"/>
        <v>3887.73</v>
      </c>
      <c r="G14" s="122"/>
      <c r="H14" s="17"/>
      <c r="I14" s="131" t="s">
        <v>23</v>
      </c>
      <c r="J14" s="132"/>
      <c r="K14" s="132" t="s">
        <v>24</v>
      </c>
      <c r="L14" s="133" t="s">
        <v>29</v>
      </c>
      <c r="M14" s="126">
        <v>4732.318545749999</v>
      </c>
      <c r="N14" s="126">
        <f t="shared" si="3"/>
        <v>4968.9344730375</v>
      </c>
      <c r="O14" s="130">
        <f t="shared" si="0"/>
        <v>6012.410712375375</v>
      </c>
      <c r="P14" s="17"/>
      <c r="Q14" s="34"/>
      <c r="R14" s="34"/>
      <c r="S14" s="34"/>
      <c r="T14" s="34"/>
      <c r="U14" s="34"/>
      <c r="V14" s="34"/>
    </row>
    <row r="15" spans="2:22" s="40" customFormat="1" ht="11.25">
      <c r="B15" s="101" t="s">
        <v>110</v>
      </c>
      <c r="C15" s="102" t="s">
        <v>319</v>
      </c>
      <c r="D15" s="103">
        <v>3559</v>
      </c>
      <c r="E15" s="103">
        <f t="shared" si="1"/>
        <v>3736.9500000000003</v>
      </c>
      <c r="F15" s="104">
        <f t="shared" si="2"/>
        <v>4521.7095</v>
      </c>
      <c r="G15" s="122"/>
      <c r="H15" s="17"/>
      <c r="I15" s="26" t="s">
        <v>25</v>
      </c>
      <c r="J15" s="12"/>
      <c r="K15" s="12" t="s">
        <v>26</v>
      </c>
      <c r="L15" s="18" t="s">
        <v>50</v>
      </c>
      <c r="M15" s="108">
        <v>5725.34412075</v>
      </c>
      <c r="N15" s="103">
        <f t="shared" si="3"/>
        <v>6011.6113267875</v>
      </c>
      <c r="O15" s="104">
        <f t="shared" si="0"/>
        <v>7274.049705412875</v>
      </c>
      <c r="P15" s="17"/>
      <c r="Q15" s="34"/>
      <c r="R15" s="12"/>
      <c r="S15" s="12"/>
      <c r="T15" s="12"/>
      <c r="U15" s="108"/>
      <c r="V15" s="122"/>
    </row>
    <row r="16" spans="2:22" s="40" customFormat="1" ht="11.25">
      <c r="B16" s="124" t="s">
        <v>243</v>
      </c>
      <c r="C16" s="125" t="s">
        <v>320</v>
      </c>
      <c r="D16" s="126">
        <v>4019</v>
      </c>
      <c r="E16" s="126">
        <f t="shared" si="1"/>
        <v>4219.95</v>
      </c>
      <c r="F16" s="127">
        <f t="shared" si="2"/>
        <v>5106.139499999999</v>
      </c>
      <c r="G16" s="122"/>
      <c r="H16" s="17"/>
      <c r="I16" s="131" t="s">
        <v>32</v>
      </c>
      <c r="J16" s="132"/>
      <c r="K16" s="132" t="s">
        <v>33</v>
      </c>
      <c r="L16" s="133" t="s">
        <v>51</v>
      </c>
      <c r="M16" s="126">
        <v>5975.807237999999</v>
      </c>
      <c r="N16" s="126">
        <f t="shared" si="3"/>
        <v>6274.597599899999</v>
      </c>
      <c r="O16" s="130">
        <f t="shared" si="0"/>
        <v>7592.263095878999</v>
      </c>
      <c r="P16" s="17"/>
      <c r="Q16" s="34"/>
      <c r="R16" s="34"/>
      <c r="S16" s="34"/>
      <c r="T16" s="34"/>
      <c r="U16" s="34"/>
      <c r="V16" s="34"/>
    </row>
    <row r="17" spans="2:22" s="40" customFormat="1" ht="11.25">
      <c r="B17" s="101" t="s">
        <v>244</v>
      </c>
      <c r="C17" s="102" t="s">
        <v>321</v>
      </c>
      <c r="D17" s="103">
        <v>4880.35</v>
      </c>
      <c r="E17" s="103">
        <f t="shared" si="1"/>
        <v>5124.3675</v>
      </c>
      <c r="F17" s="104">
        <f t="shared" si="2"/>
        <v>6200.484675000001</v>
      </c>
      <c r="G17" s="122"/>
      <c r="H17" s="17"/>
      <c r="I17" s="26" t="s">
        <v>27</v>
      </c>
      <c r="J17" s="12"/>
      <c r="K17" s="12" t="s">
        <v>28</v>
      </c>
      <c r="L17" s="18" t="s">
        <v>52</v>
      </c>
      <c r="M17" s="108">
        <v>6939.0420457499995</v>
      </c>
      <c r="N17" s="103">
        <f t="shared" si="3"/>
        <v>7285.9941480375</v>
      </c>
      <c r="O17" s="104">
        <f t="shared" si="0"/>
        <v>8816.052919125375</v>
      </c>
      <c r="P17" s="17"/>
      <c r="Q17" s="34"/>
      <c r="R17" s="12"/>
      <c r="S17" s="12"/>
      <c r="T17" s="12"/>
      <c r="U17" s="108"/>
      <c r="V17" s="122"/>
    </row>
    <row r="18" spans="2:22" s="40" customFormat="1" ht="11.25">
      <c r="B18" s="128" t="s">
        <v>71</v>
      </c>
      <c r="C18" s="129" t="s">
        <v>322</v>
      </c>
      <c r="D18" s="126">
        <v>4890</v>
      </c>
      <c r="E18" s="126">
        <f t="shared" si="1"/>
        <v>5134.5</v>
      </c>
      <c r="F18" s="130">
        <f t="shared" si="2"/>
        <v>6212.745</v>
      </c>
      <c r="G18" s="122"/>
      <c r="H18" s="17"/>
      <c r="I18" s="134" t="s">
        <v>53</v>
      </c>
      <c r="J18" s="135"/>
      <c r="K18" s="135" t="s">
        <v>34</v>
      </c>
      <c r="L18" s="136" t="s">
        <v>54</v>
      </c>
      <c r="M18" s="137">
        <v>7366.043042999999</v>
      </c>
      <c r="N18" s="126">
        <f t="shared" si="3"/>
        <v>7734.345195149999</v>
      </c>
      <c r="O18" s="138">
        <f t="shared" si="0"/>
        <v>9358.557686131498</v>
      </c>
      <c r="P18" s="17"/>
      <c r="Q18" s="34"/>
      <c r="R18" s="12"/>
      <c r="S18" s="12"/>
      <c r="T18" s="12"/>
      <c r="U18" s="108"/>
      <c r="V18" s="122"/>
    </row>
    <row r="19" spans="2:22" s="40" customFormat="1" ht="11.25">
      <c r="B19" s="101" t="s">
        <v>63</v>
      </c>
      <c r="C19" s="102" t="s">
        <v>65</v>
      </c>
      <c r="D19" s="103">
        <v>5799</v>
      </c>
      <c r="E19" s="103">
        <f t="shared" si="1"/>
        <v>6088.95</v>
      </c>
      <c r="F19" s="104">
        <f>E19*1.21</f>
        <v>7367.6295</v>
      </c>
      <c r="G19" s="122"/>
      <c r="H19" s="17"/>
      <c r="I19" s="25" t="s">
        <v>30</v>
      </c>
      <c r="J19" s="23"/>
      <c r="K19" s="23" t="s">
        <v>31</v>
      </c>
      <c r="L19" s="24" t="s">
        <v>55</v>
      </c>
      <c r="M19" s="103">
        <v>7722.428888249999</v>
      </c>
      <c r="N19" s="103">
        <f t="shared" si="3"/>
        <v>8108.5503326624985</v>
      </c>
      <c r="O19" s="104">
        <f>N19*1.21</f>
        <v>9811.345902521623</v>
      </c>
      <c r="P19" s="17"/>
      <c r="Q19" s="34"/>
      <c r="R19" s="12"/>
      <c r="S19" s="12"/>
      <c r="T19" s="12"/>
      <c r="U19" s="108"/>
      <c r="V19" s="122"/>
    </row>
    <row r="20" spans="1:22" s="40" customFormat="1" ht="10.5" customHeight="1">
      <c r="A20" s="17"/>
      <c r="B20" s="105" t="s">
        <v>220</v>
      </c>
      <c r="C20" s="105"/>
      <c r="D20" s="15"/>
      <c r="E20" s="15"/>
      <c r="F20" s="15"/>
      <c r="G20" s="17"/>
      <c r="H20" s="17"/>
      <c r="I20" s="105" t="s">
        <v>225</v>
      </c>
      <c r="J20" s="105"/>
      <c r="K20" s="17"/>
      <c r="L20" s="81"/>
      <c r="M20" s="15"/>
      <c r="N20" s="15"/>
      <c r="O20" s="15"/>
      <c r="P20" s="17"/>
      <c r="Q20" s="34"/>
      <c r="R20" s="12"/>
      <c r="S20" s="12"/>
      <c r="T20" s="18"/>
      <c r="U20" s="108"/>
      <c r="V20" s="122"/>
    </row>
    <row r="21" spans="1:22" s="40" customFormat="1" ht="11.25">
      <c r="A21" s="17"/>
      <c r="B21" s="10" t="s">
        <v>0</v>
      </c>
      <c r="C21" s="27" t="s">
        <v>1</v>
      </c>
      <c r="D21" s="106" t="s">
        <v>6</v>
      </c>
      <c r="E21" s="106" t="s">
        <v>6</v>
      </c>
      <c r="F21" s="107" t="s">
        <v>7</v>
      </c>
      <c r="G21" s="17"/>
      <c r="H21" s="17"/>
      <c r="I21" s="10" t="s">
        <v>3</v>
      </c>
      <c r="J21" s="11"/>
      <c r="K21" s="11" t="s">
        <v>4</v>
      </c>
      <c r="L21" s="27" t="s">
        <v>5</v>
      </c>
      <c r="M21" s="106" t="s">
        <v>6</v>
      </c>
      <c r="N21" s="106" t="s">
        <v>6</v>
      </c>
      <c r="O21" s="107" t="s">
        <v>7</v>
      </c>
      <c r="P21" s="17"/>
      <c r="Q21" s="34"/>
      <c r="R21" s="12"/>
      <c r="S21" s="12"/>
      <c r="T21" s="18"/>
      <c r="U21" s="108"/>
      <c r="V21" s="122"/>
    </row>
    <row r="22" spans="1:22" s="40" customFormat="1" ht="11.25">
      <c r="A22" s="17"/>
      <c r="B22" s="101" t="s">
        <v>70</v>
      </c>
      <c r="C22" s="102" t="s">
        <v>296</v>
      </c>
      <c r="D22" s="103">
        <v>1673.075</v>
      </c>
      <c r="E22" s="103">
        <f aca="true" t="shared" si="4" ref="E22:E38">D22*1.05</f>
        <v>1756.7287500000002</v>
      </c>
      <c r="F22" s="104">
        <f aca="true" t="shared" si="5" ref="F22:F36">E22*1.21</f>
        <v>2125.6417875</v>
      </c>
      <c r="G22" s="17"/>
      <c r="H22" s="17"/>
      <c r="I22" s="26" t="s">
        <v>333</v>
      </c>
      <c r="J22" s="12"/>
      <c r="K22" s="12" t="s">
        <v>334</v>
      </c>
      <c r="L22" s="18" t="s">
        <v>337</v>
      </c>
      <c r="M22" s="108">
        <v>1639</v>
      </c>
      <c r="N22" s="103">
        <f aca="true" t="shared" si="6" ref="N22:N34">M22*1.05</f>
        <v>1720.95</v>
      </c>
      <c r="O22" s="104">
        <f aca="true" t="shared" si="7" ref="O22:O33">N22*1.21</f>
        <v>2082.3495</v>
      </c>
      <c r="P22" s="17"/>
      <c r="Q22" s="34"/>
      <c r="R22" s="12"/>
      <c r="S22" s="12"/>
      <c r="T22" s="18"/>
      <c r="U22" s="108"/>
      <c r="V22" s="122"/>
    </row>
    <row r="23" spans="1:22" s="40" customFormat="1" ht="11.25">
      <c r="A23" s="17"/>
      <c r="B23" s="128" t="s">
        <v>169</v>
      </c>
      <c r="C23" s="129" t="s">
        <v>297</v>
      </c>
      <c r="D23" s="126">
        <v>1721</v>
      </c>
      <c r="E23" s="126">
        <f t="shared" si="4"/>
        <v>1807.0500000000002</v>
      </c>
      <c r="F23" s="130">
        <f t="shared" si="5"/>
        <v>2186.5305000000003</v>
      </c>
      <c r="G23" s="17"/>
      <c r="H23" s="17"/>
      <c r="I23" s="131" t="s">
        <v>12</v>
      </c>
      <c r="J23" s="132"/>
      <c r="K23" s="132" t="s">
        <v>13</v>
      </c>
      <c r="L23" s="133" t="s">
        <v>338</v>
      </c>
      <c r="M23" s="126">
        <v>1989</v>
      </c>
      <c r="N23" s="126">
        <f t="shared" si="6"/>
        <v>2088.4500000000003</v>
      </c>
      <c r="O23" s="130">
        <f t="shared" si="7"/>
        <v>2527.0245000000004</v>
      </c>
      <c r="P23" s="17"/>
      <c r="Q23" s="34"/>
      <c r="R23" s="12"/>
      <c r="S23" s="12"/>
      <c r="T23" s="18"/>
      <c r="U23" s="108"/>
      <c r="V23" s="122"/>
    </row>
    <row r="24" spans="1:22" s="40" customFormat="1" ht="12.75" customHeight="1">
      <c r="A24" s="17"/>
      <c r="B24" s="101" t="s">
        <v>139</v>
      </c>
      <c r="C24" s="102" t="s">
        <v>298</v>
      </c>
      <c r="D24" s="103">
        <v>1801.575</v>
      </c>
      <c r="E24" s="103">
        <f t="shared" si="4"/>
        <v>1891.6537500000002</v>
      </c>
      <c r="F24" s="104">
        <f t="shared" si="5"/>
        <v>2288.9010375000003</v>
      </c>
      <c r="G24" s="17"/>
      <c r="H24" s="17"/>
      <c r="I24" s="26" t="s">
        <v>335</v>
      </c>
      <c r="J24" s="12"/>
      <c r="K24" s="12" t="s">
        <v>336</v>
      </c>
      <c r="L24" s="18" t="s">
        <v>339</v>
      </c>
      <c r="M24" s="108">
        <v>2139</v>
      </c>
      <c r="N24" s="103">
        <f t="shared" si="6"/>
        <v>2245.9500000000003</v>
      </c>
      <c r="O24" s="104">
        <f t="shared" si="7"/>
        <v>2717.5995000000003</v>
      </c>
      <c r="P24" s="17"/>
      <c r="Q24" s="108"/>
      <c r="R24" s="12"/>
      <c r="S24" s="12"/>
      <c r="T24" s="18"/>
      <c r="U24" s="108"/>
      <c r="V24" s="122"/>
    </row>
    <row r="25" spans="1:17" s="40" customFormat="1" ht="11.25">
      <c r="A25" s="17"/>
      <c r="B25" s="124" t="s">
        <v>245</v>
      </c>
      <c r="C25" s="125" t="s">
        <v>299</v>
      </c>
      <c r="D25" s="139">
        <v>2112.05</v>
      </c>
      <c r="E25" s="126">
        <f t="shared" si="4"/>
        <v>2217.6525</v>
      </c>
      <c r="F25" s="130">
        <f t="shared" si="5"/>
        <v>2683.3595250000003</v>
      </c>
      <c r="G25" s="15"/>
      <c r="H25" s="17"/>
      <c r="I25" s="131" t="s">
        <v>16</v>
      </c>
      <c r="J25" s="132"/>
      <c r="K25" s="132" t="s">
        <v>17</v>
      </c>
      <c r="L25" s="133" t="s">
        <v>323</v>
      </c>
      <c r="M25" s="126">
        <v>2489</v>
      </c>
      <c r="N25" s="126">
        <f t="shared" si="6"/>
        <v>2613.4500000000003</v>
      </c>
      <c r="O25" s="130">
        <f t="shared" si="7"/>
        <v>3162.2745000000004</v>
      </c>
      <c r="P25" s="17"/>
      <c r="Q25" s="108"/>
    </row>
    <row r="26" spans="1:17" s="40" customFormat="1" ht="11.25">
      <c r="A26" s="17"/>
      <c r="B26" s="101" t="s">
        <v>240</v>
      </c>
      <c r="C26" s="102" t="s">
        <v>300</v>
      </c>
      <c r="D26" s="103">
        <v>2296.125</v>
      </c>
      <c r="E26" s="103">
        <f t="shared" si="4"/>
        <v>2410.93125</v>
      </c>
      <c r="F26" s="104">
        <f t="shared" si="5"/>
        <v>2917.2268125</v>
      </c>
      <c r="G26" s="120"/>
      <c r="H26" s="17"/>
      <c r="I26" s="26" t="s">
        <v>18</v>
      </c>
      <c r="J26" s="12"/>
      <c r="K26" s="12" t="s">
        <v>19</v>
      </c>
      <c r="L26" s="18" t="s">
        <v>324</v>
      </c>
      <c r="M26" s="108">
        <v>2690</v>
      </c>
      <c r="N26" s="103">
        <f t="shared" si="6"/>
        <v>2824.5</v>
      </c>
      <c r="O26" s="104">
        <f t="shared" si="7"/>
        <v>3417.645</v>
      </c>
      <c r="P26" s="17"/>
      <c r="Q26" s="108"/>
    </row>
    <row r="27" spans="1:17" s="40" customFormat="1" ht="11.25">
      <c r="A27" s="17"/>
      <c r="B27" s="124" t="s">
        <v>246</v>
      </c>
      <c r="C27" s="125" t="s">
        <v>301</v>
      </c>
      <c r="D27" s="139">
        <v>2635.425</v>
      </c>
      <c r="E27" s="126">
        <f t="shared" si="4"/>
        <v>2767.1962500000004</v>
      </c>
      <c r="F27" s="130">
        <f t="shared" si="5"/>
        <v>3348.3074625000004</v>
      </c>
      <c r="G27" s="122"/>
      <c r="H27" s="17"/>
      <c r="I27" s="131" t="s">
        <v>20</v>
      </c>
      <c r="J27" s="132"/>
      <c r="K27" s="132" t="s">
        <v>21</v>
      </c>
      <c r="L27" s="133" t="s">
        <v>325</v>
      </c>
      <c r="M27" s="126">
        <v>3090</v>
      </c>
      <c r="N27" s="126">
        <f t="shared" si="6"/>
        <v>3244.5</v>
      </c>
      <c r="O27" s="130">
        <f t="shared" si="7"/>
        <v>3925.845</v>
      </c>
      <c r="P27" s="17"/>
      <c r="Q27" s="108"/>
    </row>
    <row r="28" spans="1:17" s="40" customFormat="1" ht="11.25">
      <c r="A28" s="17"/>
      <c r="B28" s="101" t="s">
        <v>242</v>
      </c>
      <c r="C28" s="102" t="s">
        <v>302</v>
      </c>
      <c r="D28" s="103">
        <v>3006.5249999999996</v>
      </c>
      <c r="E28" s="103">
        <f t="shared" si="4"/>
        <v>3156.8512499999997</v>
      </c>
      <c r="F28" s="104">
        <f t="shared" si="5"/>
        <v>3819.7900124999996</v>
      </c>
      <c r="G28" s="122"/>
      <c r="H28" s="17"/>
      <c r="I28" s="26" t="s">
        <v>48</v>
      </c>
      <c r="J28" s="12"/>
      <c r="K28" s="12" t="s">
        <v>49</v>
      </c>
      <c r="L28" s="18" t="s">
        <v>326</v>
      </c>
      <c r="M28" s="108">
        <v>3390</v>
      </c>
      <c r="N28" s="103">
        <f t="shared" si="6"/>
        <v>3559.5</v>
      </c>
      <c r="O28" s="104">
        <f t="shared" si="7"/>
        <v>4306.995</v>
      </c>
      <c r="P28" s="17"/>
      <c r="Q28" s="108"/>
    </row>
    <row r="29" spans="1:17" s="40" customFormat="1" ht="11.25">
      <c r="A29" s="17"/>
      <c r="B29" s="124" t="s">
        <v>247</v>
      </c>
      <c r="C29" s="125" t="s">
        <v>303</v>
      </c>
      <c r="D29" s="139">
        <v>3396.8</v>
      </c>
      <c r="E29" s="126">
        <f t="shared" si="4"/>
        <v>3566.6400000000003</v>
      </c>
      <c r="F29" s="130">
        <f t="shared" si="5"/>
        <v>4315.6344</v>
      </c>
      <c r="G29" s="122"/>
      <c r="H29" s="17"/>
      <c r="I29" s="131" t="s">
        <v>23</v>
      </c>
      <c r="J29" s="132"/>
      <c r="K29" s="132" t="s">
        <v>24</v>
      </c>
      <c r="L29" s="133" t="s">
        <v>327</v>
      </c>
      <c r="M29" s="126">
        <v>3590</v>
      </c>
      <c r="N29" s="126">
        <f t="shared" si="6"/>
        <v>3769.5</v>
      </c>
      <c r="O29" s="130">
        <f t="shared" si="7"/>
        <v>4561.095</v>
      </c>
      <c r="P29" s="17"/>
      <c r="Q29" s="108"/>
    </row>
    <row r="30" spans="1:17" s="40" customFormat="1" ht="11.25">
      <c r="A30" s="17"/>
      <c r="B30" s="101" t="s">
        <v>248</v>
      </c>
      <c r="C30" s="102" t="s">
        <v>304</v>
      </c>
      <c r="D30" s="103">
        <v>3775.4750000000004</v>
      </c>
      <c r="E30" s="103">
        <f t="shared" si="4"/>
        <v>3964.2487500000007</v>
      </c>
      <c r="F30" s="104">
        <f t="shared" si="5"/>
        <v>4796.7409875</v>
      </c>
      <c r="G30" s="122"/>
      <c r="H30" s="17"/>
      <c r="I30" s="26" t="s">
        <v>25</v>
      </c>
      <c r="J30" s="12"/>
      <c r="K30" s="12" t="s">
        <v>26</v>
      </c>
      <c r="L30" s="18" t="s">
        <v>328</v>
      </c>
      <c r="M30" s="108">
        <v>3900</v>
      </c>
      <c r="N30" s="103">
        <f t="shared" si="6"/>
        <v>4095</v>
      </c>
      <c r="O30" s="104">
        <f t="shared" si="7"/>
        <v>4954.95</v>
      </c>
      <c r="P30" s="17"/>
      <c r="Q30" s="108"/>
    </row>
    <row r="31" spans="1:17" s="40" customFormat="1" ht="11.25">
      <c r="A31" s="17"/>
      <c r="B31" s="124" t="s">
        <v>249</v>
      </c>
      <c r="C31" s="125" t="s">
        <v>305</v>
      </c>
      <c r="D31" s="139">
        <v>4162</v>
      </c>
      <c r="E31" s="126">
        <f t="shared" si="4"/>
        <v>4370.1</v>
      </c>
      <c r="F31" s="130">
        <f t="shared" si="5"/>
        <v>5287.821</v>
      </c>
      <c r="G31" s="122"/>
      <c r="H31" s="17"/>
      <c r="I31" s="131" t="s">
        <v>32</v>
      </c>
      <c r="J31" s="132"/>
      <c r="K31" s="132" t="s">
        <v>33</v>
      </c>
      <c r="L31" s="133" t="s">
        <v>329</v>
      </c>
      <c r="M31" s="126">
        <v>4290</v>
      </c>
      <c r="N31" s="126">
        <f t="shared" si="6"/>
        <v>4504.5</v>
      </c>
      <c r="O31" s="130">
        <f t="shared" si="7"/>
        <v>5450.445</v>
      </c>
      <c r="P31" s="17"/>
      <c r="Q31" s="108"/>
    </row>
    <row r="32" spans="1:17" s="40" customFormat="1" ht="11.25">
      <c r="A32" s="17"/>
      <c r="B32" s="101" t="s">
        <v>250</v>
      </c>
      <c r="C32" s="102" t="s">
        <v>306</v>
      </c>
      <c r="D32" s="103">
        <v>4906</v>
      </c>
      <c r="E32" s="103">
        <f t="shared" si="4"/>
        <v>5151.3</v>
      </c>
      <c r="F32" s="104">
        <f t="shared" si="5"/>
        <v>6233.073</v>
      </c>
      <c r="G32" s="122"/>
      <c r="H32" s="17"/>
      <c r="I32" s="26" t="s">
        <v>27</v>
      </c>
      <c r="J32" s="12"/>
      <c r="K32" s="12" t="s">
        <v>28</v>
      </c>
      <c r="L32" s="18" t="s">
        <v>330</v>
      </c>
      <c r="M32" s="108">
        <v>4699</v>
      </c>
      <c r="N32" s="103">
        <f t="shared" si="6"/>
        <v>4933.95</v>
      </c>
      <c r="O32" s="104">
        <f t="shared" si="7"/>
        <v>5970.0795</v>
      </c>
      <c r="P32" s="17"/>
      <c r="Q32" s="108"/>
    </row>
    <row r="33" spans="1:17" s="40" customFormat="1" ht="11.25">
      <c r="A33" s="17"/>
      <c r="B33" s="124" t="s">
        <v>251</v>
      </c>
      <c r="C33" s="125" t="s">
        <v>307</v>
      </c>
      <c r="D33" s="139">
        <v>5459.924999999999</v>
      </c>
      <c r="E33" s="126">
        <f t="shared" si="4"/>
        <v>5732.921249999999</v>
      </c>
      <c r="F33" s="130">
        <f t="shared" si="5"/>
        <v>6936.834712499999</v>
      </c>
      <c r="G33" s="122"/>
      <c r="H33" s="17"/>
      <c r="I33" s="134" t="s">
        <v>53</v>
      </c>
      <c r="J33" s="135"/>
      <c r="K33" s="135" t="s">
        <v>34</v>
      </c>
      <c r="L33" s="136" t="s">
        <v>331</v>
      </c>
      <c r="M33" s="137">
        <v>5350</v>
      </c>
      <c r="N33" s="126">
        <f t="shared" si="6"/>
        <v>5617.5</v>
      </c>
      <c r="O33" s="138">
        <f t="shared" si="7"/>
        <v>6797.175</v>
      </c>
      <c r="P33" s="17"/>
      <c r="Q33" s="108"/>
    </row>
    <row r="34" spans="1:17" s="40" customFormat="1" ht="11.25">
      <c r="A34" s="17"/>
      <c r="B34" s="101" t="s">
        <v>252</v>
      </c>
      <c r="C34" s="102" t="s">
        <v>308</v>
      </c>
      <c r="D34" s="103">
        <v>6486.175</v>
      </c>
      <c r="E34" s="103">
        <f t="shared" si="4"/>
        <v>6810.48375</v>
      </c>
      <c r="F34" s="104">
        <f t="shared" si="5"/>
        <v>8240.685337500001</v>
      </c>
      <c r="G34" s="122"/>
      <c r="H34" s="17"/>
      <c r="I34" s="25" t="s">
        <v>30</v>
      </c>
      <c r="J34" s="23"/>
      <c r="K34" s="23" t="s">
        <v>31</v>
      </c>
      <c r="L34" s="24" t="s">
        <v>332</v>
      </c>
      <c r="M34" s="103">
        <v>5999</v>
      </c>
      <c r="N34" s="103">
        <f t="shared" si="6"/>
        <v>6298.95</v>
      </c>
      <c r="O34" s="104">
        <f>N34*1.21</f>
        <v>7621.7294999999995</v>
      </c>
      <c r="P34" s="17"/>
      <c r="Q34" s="108"/>
    </row>
    <row r="35" spans="1:17" s="40" customFormat="1" ht="11.25">
      <c r="A35" s="17"/>
      <c r="B35" s="124" t="s">
        <v>58</v>
      </c>
      <c r="C35" s="125" t="s">
        <v>309</v>
      </c>
      <c r="D35" s="139">
        <v>6999</v>
      </c>
      <c r="E35" s="126">
        <f t="shared" si="4"/>
        <v>7348.950000000001</v>
      </c>
      <c r="F35" s="130">
        <f t="shared" si="5"/>
        <v>8892.229500000001</v>
      </c>
      <c r="G35" s="122"/>
      <c r="H35" s="17"/>
      <c r="P35" s="17"/>
      <c r="Q35" s="108"/>
    </row>
    <row r="36" spans="1:17" s="40" customFormat="1" ht="11.25">
      <c r="A36" s="17"/>
      <c r="B36" s="101" t="s">
        <v>39</v>
      </c>
      <c r="C36" s="102" t="s">
        <v>310</v>
      </c>
      <c r="D36" s="103">
        <v>7752.7</v>
      </c>
      <c r="E36" s="103">
        <f t="shared" si="4"/>
        <v>8140.335</v>
      </c>
      <c r="F36" s="104">
        <f t="shared" si="5"/>
        <v>9849.80535</v>
      </c>
      <c r="G36" s="122"/>
      <c r="H36" s="17"/>
      <c r="I36" s="105" t="s">
        <v>227</v>
      </c>
      <c r="P36" s="17"/>
      <c r="Q36" s="108"/>
    </row>
    <row r="37" spans="1:20" s="40" customFormat="1" ht="11.25">
      <c r="A37" s="17"/>
      <c r="B37" s="124" t="s">
        <v>341</v>
      </c>
      <c r="C37" s="125" t="s">
        <v>342</v>
      </c>
      <c r="D37" s="139">
        <v>8415</v>
      </c>
      <c r="E37" s="126">
        <f t="shared" si="4"/>
        <v>8835.75</v>
      </c>
      <c r="F37" s="130">
        <f>E37*1.21</f>
        <v>10691.2575</v>
      </c>
      <c r="G37" s="122"/>
      <c r="H37" s="17"/>
      <c r="I37" s="13" t="s">
        <v>57</v>
      </c>
      <c r="J37" s="66"/>
      <c r="K37" s="66"/>
      <c r="L37" s="66"/>
      <c r="M37" s="99" t="s">
        <v>6</v>
      </c>
      <c r="N37" s="99" t="s">
        <v>6</v>
      </c>
      <c r="O37" s="100" t="s">
        <v>7</v>
      </c>
      <c r="P37" s="17"/>
      <c r="Q37" s="108"/>
      <c r="R37" s="34"/>
      <c r="S37" s="34"/>
      <c r="T37" s="34"/>
    </row>
    <row r="38" spans="1:20" s="40" customFormat="1" ht="10.5" customHeight="1">
      <c r="A38" s="17"/>
      <c r="B38" s="101" t="s">
        <v>40</v>
      </c>
      <c r="C38" s="102" t="s">
        <v>343</v>
      </c>
      <c r="D38" s="103">
        <v>9749</v>
      </c>
      <c r="E38" s="103">
        <f t="shared" si="4"/>
        <v>10236.45</v>
      </c>
      <c r="F38" s="104">
        <f>E38*1.21</f>
        <v>12386.104500000001</v>
      </c>
      <c r="G38" s="122"/>
      <c r="H38" s="17"/>
      <c r="I38" s="90" t="s">
        <v>350</v>
      </c>
      <c r="J38" s="66"/>
      <c r="K38" s="66"/>
      <c r="L38" s="66"/>
      <c r="M38" s="116">
        <v>1999</v>
      </c>
      <c r="N38" s="103">
        <f aca="true" t="shared" si="8" ref="N38:N44">M38*1.05</f>
        <v>2098.9500000000003</v>
      </c>
      <c r="O38" s="104">
        <f aca="true" t="shared" si="9" ref="O38:O46">N38*1.21</f>
        <v>2539.7295000000004</v>
      </c>
      <c r="P38" s="17"/>
      <c r="Q38" s="108"/>
      <c r="R38" s="34"/>
      <c r="S38" s="34"/>
      <c r="T38" s="34"/>
    </row>
    <row r="39" spans="1:20" s="40" customFormat="1" ht="11.25">
      <c r="A39" s="17"/>
      <c r="B39" s="105" t="s">
        <v>226</v>
      </c>
      <c r="C39" s="105"/>
      <c r="D39" s="15"/>
      <c r="E39" s="15"/>
      <c r="F39" s="15"/>
      <c r="G39" s="122"/>
      <c r="H39" s="17"/>
      <c r="I39" s="150" t="s">
        <v>74</v>
      </c>
      <c r="J39" s="151"/>
      <c r="K39" s="151" t="s">
        <v>351</v>
      </c>
      <c r="L39" s="151"/>
      <c r="M39" s="137">
        <v>1469</v>
      </c>
      <c r="N39" s="126">
        <f t="shared" si="8"/>
        <v>1542.45</v>
      </c>
      <c r="O39" s="130">
        <f t="shared" si="9"/>
        <v>1866.3645</v>
      </c>
      <c r="P39" s="17"/>
      <c r="Q39" s="108"/>
      <c r="R39" s="34"/>
      <c r="S39" s="34"/>
      <c r="T39" s="34"/>
    </row>
    <row r="40" spans="1:20" s="40" customFormat="1" ht="11.25">
      <c r="A40" s="17"/>
      <c r="B40" s="10" t="s">
        <v>0</v>
      </c>
      <c r="C40" s="27" t="s">
        <v>1</v>
      </c>
      <c r="D40" s="106" t="s">
        <v>6</v>
      </c>
      <c r="E40" s="106" t="s">
        <v>6</v>
      </c>
      <c r="F40" s="107" t="s">
        <v>7</v>
      </c>
      <c r="G40" s="122"/>
      <c r="H40" s="17"/>
      <c r="I40" s="90" t="s">
        <v>228</v>
      </c>
      <c r="J40" s="66"/>
      <c r="K40" s="66" t="s">
        <v>352</v>
      </c>
      <c r="L40" s="66"/>
      <c r="M40" s="116">
        <v>999</v>
      </c>
      <c r="N40" s="103">
        <v>999</v>
      </c>
      <c r="O40" s="104">
        <f t="shared" si="9"/>
        <v>1208.79</v>
      </c>
      <c r="P40" s="17"/>
      <c r="Q40" s="108"/>
      <c r="R40" s="34"/>
      <c r="S40" s="34"/>
      <c r="T40" s="34"/>
    </row>
    <row r="41" spans="1:20" s="40" customFormat="1" ht="11.25">
      <c r="A41" s="17"/>
      <c r="B41" s="47" t="s">
        <v>38</v>
      </c>
      <c r="C41" s="28" t="s">
        <v>260</v>
      </c>
      <c r="D41" s="103">
        <v>1399</v>
      </c>
      <c r="E41" s="103">
        <f aca="true" t="shared" si="10" ref="E41:E55">D41*1.05</f>
        <v>1468.95</v>
      </c>
      <c r="F41" s="104">
        <f aca="true" t="shared" si="11" ref="F41:F55">E41*1.21</f>
        <v>1777.4295</v>
      </c>
      <c r="G41" s="122"/>
      <c r="H41" s="17"/>
      <c r="I41" s="150" t="s">
        <v>344</v>
      </c>
      <c r="J41" s="151"/>
      <c r="K41" s="151"/>
      <c r="L41" s="193" t="s">
        <v>176</v>
      </c>
      <c r="M41" s="137">
        <v>2890</v>
      </c>
      <c r="N41" s="126">
        <f t="shared" si="8"/>
        <v>3034.5</v>
      </c>
      <c r="O41" s="130">
        <f t="shared" si="9"/>
        <v>3671.745</v>
      </c>
      <c r="P41" s="17"/>
      <c r="Q41" s="108"/>
      <c r="R41" s="34"/>
      <c r="S41" s="34"/>
      <c r="T41" s="34"/>
    </row>
    <row r="42" spans="1:20" s="40" customFormat="1" ht="11.25">
      <c r="A42" s="17"/>
      <c r="B42" s="143" t="s">
        <v>60</v>
      </c>
      <c r="C42" s="144" t="s">
        <v>284</v>
      </c>
      <c r="D42" s="139">
        <v>1635</v>
      </c>
      <c r="E42" s="126">
        <f t="shared" si="10"/>
        <v>1716.75</v>
      </c>
      <c r="F42" s="145">
        <f t="shared" si="11"/>
        <v>2077.2675</v>
      </c>
      <c r="G42" s="122"/>
      <c r="H42" s="17"/>
      <c r="I42" s="39" t="s">
        <v>345</v>
      </c>
      <c r="J42" s="66"/>
      <c r="K42" s="66"/>
      <c r="L42" s="70" t="s">
        <v>176</v>
      </c>
      <c r="M42" s="116">
        <v>2990</v>
      </c>
      <c r="N42" s="103">
        <f t="shared" si="8"/>
        <v>3139.5</v>
      </c>
      <c r="O42" s="104">
        <f t="shared" si="9"/>
        <v>3798.795</v>
      </c>
      <c r="P42" s="17"/>
      <c r="Q42" s="108"/>
      <c r="R42" s="34"/>
      <c r="S42" s="34"/>
      <c r="T42" s="34"/>
    </row>
    <row r="43" spans="1:20" s="40" customFormat="1" ht="11.25">
      <c r="A43" s="17"/>
      <c r="B43" s="57" t="s">
        <v>105</v>
      </c>
      <c r="C43" s="58" t="s">
        <v>285</v>
      </c>
      <c r="D43" s="103">
        <v>2129</v>
      </c>
      <c r="E43" s="103">
        <f t="shared" si="10"/>
        <v>2235.4500000000003</v>
      </c>
      <c r="F43" s="113">
        <f t="shared" si="11"/>
        <v>2704.8945000000003</v>
      </c>
      <c r="G43" s="122"/>
      <c r="H43" s="17"/>
      <c r="I43" s="150" t="s">
        <v>346</v>
      </c>
      <c r="J43" s="151"/>
      <c r="K43" s="151"/>
      <c r="L43" s="193" t="s">
        <v>348</v>
      </c>
      <c r="M43" s="137">
        <v>1390</v>
      </c>
      <c r="N43" s="126">
        <f t="shared" si="8"/>
        <v>1459.5</v>
      </c>
      <c r="O43" s="130">
        <f t="shared" si="9"/>
        <v>1765.995</v>
      </c>
      <c r="P43" s="17"/>
      <c r="Q43" s="108"/>
      <c r="R43" s="34"/>
      <c r="S43" s="34"/>
      <c r="T43" s="34"/>
    </row>
    <row r="44" spans="1:16" s="40" customFormat="1" ht="11.25">
      <c r="A44" s="17"/>
      <c r="B44" s="146" t="s">
        <v>240</v>
      </c>
      <c r="C44" s="147" t="s">
        <v>261</v>
      </c>
      <c r="D44" s="126">
        <v>2573</v>
      </c>
      <c r="E44" s="126">
        <f t="shared" si="10"/>
        <v>2701.65</v>
      </c>
      <c r="F44" s="130">
        <f t="shared" si="11"/>
        <v>3268.9965</v>
      </c>
      <c r="G44" s="122"/>
      <c r="H44" s="17"/>
      <c r="I44" s="39" t="s">
        <v>347</v>
      </c>
      <c r="J44" s="66"/>
      <c r="K44" s="66"/>
      <c r="L44" s="70" t="s">
        <v>349</v>
      </c>
      <c r="M44" s="116">
        <v>1690</v>
      </c>
      <c r="N44" s="103">
        <f t="shared" si="8"/>
        <v>1774.5</v>
      </c>
      <c r="O44" s="104">
        <f t="shared" si="9"/>
        <v>2147.145</v>
      </c>
      <c r="P44" s="17"/>
    </row>
    <row r="45" spans="1:16" s="40" customFormat="1" ht="11.25">
      <c r="A45" s="17"/>
      <c r="B45" s="53" t="s">
        <v>182</v>
      </c>
      <c r="C45" s="54" t="s">
        <v>286</v>
      </c>
      <c r="D45" s="108">
        <v>3099</v>
      </c>
      <c r="E45" s="103">
        <f t="shared" si="10"/>
        <v>3253.9500000000003</v>
      </c>
      <c r="F45" s="104">
        <f t="shared" si="11"/>
        <v>3937.2795</v>
      </c>
      <c r="G45" s="122"/>
      <c r="H45" s="17"/>
      <c r="I45" s="150" t="s">
        <v>174</v>
      </c>
      <c r="J45" s="151"/>
      <c r="K45" s="151"/>
      <c r="L45" s="193" t="s">
        <v>176</v>
      </c>
      <c r="M45" s="137">
        <v>3890</v>
      </c>
      <c r="N45" s="126">
        <v>3990</v>
      </c>
      <c r="O45" s="130">
        <f t="shared" si="9"/>
        <v>4827.9</v>
      </c>
      <c r="P45" s="17"/>
    </row>
    <row r="46" spans="1:16" s="40" customFormat="1" ht="11.25">
      <c r="A46" s="17"/>
      <c r="B46" s="146" t="s">
        <v>242</v>
      </c>
      <c r="C46" s="147" t="s">
        <v>287</v>
      </c>
      <c r="D46" s="126">
        <v>3404</v>
      </c>
      <c r="E46" s="126">
        <f t="shared" si="10"/>
        <v>3574.2000000000003</v>
      </c>
      <c r="F46" s="130">
        <f t="shared" si="11"/>
        <v>4324.782</v>
      </c>
      <c r="G46" s="122"/>
      <c r="H46" s="17"/>
      <c r="I46" s="192" t="s">
        <v>175</v>
      </c>
      <c r="J46" s="89"/>
      <c r="K46" s="89"/>
      <c r="L46" s="194" t="s">
        <v>176</v>
      </c>
      <c r="M46" s="103">
        <v>3890</v>
      </c>
      <c r="N46" s="103">
        <v>3990</v>
      </c>
      <c r="O46" s="104">
        <f t="shared" si="9"/>
        <v>4827.9</v>
      </c>
      <c r="P46" s="17"/>
    </row>
    <row r="47" spans="1:16" s="40" customFormat="1" ht="11.25">
      <c r="A47" s="17"/>
      <c r="B47" s="53" t="s">
        <v>253</v>
      </c>
      <c r="C47" s="54" t="s">
        <v>288</v>
      </c>
      <c r="D47" s="108">
        <v>3857</v>
      </c>
      <c r="E47" s="103">
        <f t="shared" si="10"/>
        <v>4049.8500000000004</v>
      </c>
      <c r="F47" s="104">
        <f t="shared" si="11"/>
        <v>4900.3185</v>
      </c>
      <c r="G47" s="122"/>
      <c r="H47" s="17"/>
      <c r="P47" s="17"/>
    </row>
    <row r="48" spans="1:20" s="40" customFormat="1" ht="11.25">
      <c r="A48" s="17"/>
      <c r="B48" s="146" t="s">
        <v>254</v>
      </c>
      <c r="C48" s="147" t="s">
        <v>262</v>
      </c>
      <c r="D48" s="126">
        <v>3920.725</v>
      </c>
      <c r="E48" s="126">
        <f t="shared" si="10"/>
        <v>4116.7612500000005</v>
      </c>
      <c r="F48" s="130">
        <f t="shared" si="11"/>
        <v>4981.281112500001</v>
      </c>
      <c r="G48" s="122"/>
      <c r="H48" s="17"/>
      <c r="I48" s="36"/>
      <c r="J48" s="36"/>
      <c r="K48" s="36"/>
      <c r="L48" s="36"/>
      <c r="M48" s="36"/>
      <c r="N48" s="36"/>
      <c r="O48" s="122"/>
      <c r="P48" s="17"/>
      <c r="Q48" s="108"/>
      <c r="R48" s="34"/>
      <c r="S48" s="34"/>
      <c r="T48" s="34"/>
    </row>
    <row r="49" spans="1:20" s="40" customFormat="1" ht="11.25">
      <c r="A49" s="17"/>
      <c r="B49" s="47" t="s">
        <v>184</v>
      </c>
      <c r="C49" s="28" t="s">
        <v>289</v>
      </c>
      <c r="D49" s="103">
        <v>4232.025</v>
      </c>
      <c r="E49" s="103">
        <f t="shared" si="10"/>
        <v>4443.62625</v>
      </c>
      <c r="F49" s="104">
        <f t="shared" si="11"/>
        <v>5376.7877625</v>
      </c>
      <c r="G49" s="122"/>
      <c r="H49" s="17"/>
      <c r="P49" s="17"/>
      <c r="Q49" s="108"/>
      <c r="R49" s="34"/>
      <c r="S49" s="34"/>
      <c r="T49" s="34"/>
    </row>
    <row r="50" spans="1:20" s="40" customFormat="1" ht="11.25">
      <c r="A50" s="17"/>
      <c r="B50" s="148" t="s">
        <v>250</v>
      </c>
      <c r="C50" s="149" t="s">
        <v>290</v>
      </c>
      <c r="D50" s="139">
        <v>4454.1</v>
      </c>
      <c r="E50" s="126">
        <f t="shared" si="10"/>
        <v>4676.805</v>
      </c>
      <c r="F50" s="130">
        <f t="shared" si="11"/>
        <v>5658.93405</v>
      </c>
      <c r="G50" s="122"/>
      <c r="H50" s="17"/>
      <c r="P50" s="17"/>
      <c r="Q50" s="108"/>
      <c r="R50" s="34"/>
      <c r="S50" s="34"/>
      <c r="T50" s="34"/>
    </row>
    <row r="51" spans="1:20" s="40" customFormat="1" ht="11.25">
      <c r="A51" s="17"/>
      <c r="B51" s="47" t="s">
        <v>255</v>
      </c>
      <c r="C51" s="28" t="s">
        <v>291</v>
      </c>
      <c r="D51" s="103">
        <v>5191.2</v>
      </c>
      <c r="E51" s="103">
        <f t="shared" si="10"/>
        <v>5450.76</v>
      </c>
      <c r="F51" s="104">
        <f t="shared" si="11"/>
        <v>6595.4196</v>
      </c>
      <c r="G51" s="122"/>
      <c r="H51" s="17"/>
      <c r="P51" s="17"/>
      <c r="Q51" s="108"/>
      <c r="R51" s="34"/>
      <c r="S51" s="34"/>
      <c r="T51" s="34"/>
    </row>
    <row r="52" spans="1:20" s="40" customFormat="1" ht="11.25">
      <c r="A52" s="17"/>
      <c r="B52" s="143" t="s">
        <v>256</v>
      </c>
      <c r="C52" s="144" t="s">
        <v>292</v>
      </c>
      <c r="D52" s="142">
        <v>6260.025000000001</v>
      </c>
      <c r="E52" s="126">
        <f t="shared" si="10"/>
        <v>6573.026250000001</v>
      </c>
      <c r="F52" s="130">
        <f t="shared" si="11"/>
        <v>7953.361762500001</v>
      </c>
      <c r="G52" s="122"/>
      <c r="H52" s="17"/>
      <c r="I52" s="154" t="s">
        <v>229</v>
      </c>
      <c r="J52" s="151"/>
      <c r="K52" s="151"/>
      <c r="L52" s="151"/>
      <c r="M52" s="137">
        <v>1899</v>
      </c>
      <c r="N52" s="126">
        <f aca="true" t="shared" si="12" ref="N52:N59">M52*1.05</f>
        <v>1993.95</v>
      </c>
      <c r="O52" s="130">
        <f>N52*1.21</f>
        <v>2412.6795</v>
      </c>
      <c r="P52" s="17"/>
      <c r="Q52" s="108"/>
      <c r="R52" s="34"/>
      <c r="S52" s="34"/>
      <c r="T52" s="34"/>
    </row>
    <row r="53" spans="1:20" s="40" customFormat="1" ht="11.25">
      <c r="A53" s="17"/>
      <c r="B53" s="53" t="s">
        <v>257</v>
      </c>
      <c r="C53" s="54" t="s">
        <v>293</v>
      </c>
      <c r="D53" s="108">
        <v>7624.8</v>
      </c>
      <c r="E53" s="103">
        <f t="shared" si="10"/>
        <v>8006.040000000001</v>
      </c>
      <c r="F53" s="104">
        <f t="shared" si="11"/>
        <v>9687.3084</v>
      </c>
      <c r="G53" s="122"/>
      <c r="H53" s="17"/>
      <c r="I53" s="152" t="s">
        <v>143</v>
      </c>
      <c r="J53" s="153"/>
      <c r="K53" s="153"/>
      <c r="L53" s="153"/>
      <c r="M53" s="153"/>
      <c r="N53" s="126"/>
      <c r="O53" s="155"/>
      <c r="P53" s="17"/>
      <c r="Q53" s="108"/>
      <c r="R53" s="34"/>
      <c r="S53" s="34"/>
      <c r="T53" s="34"/>
    </row>
    <row r="54" spans="1:20" s="40" customFormat="1" ht="11.25">
      <c r="A54" s="17"/>
      <c r="B54" s="146" t="s">
        <v>258</v>
      </c>
      <c r="C54" s="147" t="s">
        <v>294</v>
      </c>
      <c r="D54" s="126">
        <v>7792.1</v>
      </c>
      <c r="E54" s="126">
        <f t="shared" si="10"/>
        <v>8181.705000000001</v>
      </c>
      <c r="F54" s="130">
        <f t="shared" si="11"/>
        <v>9899.86305</v>
      </c>
      <c r="G54" s="122"/>
      <c r="H54" s="17"/>
      <c r="I54" s="90" t="s">
        <v>230</v>
      </c>
      <c r="J54" s="66"/>
      <c r="K54" s="66"/>
      <c r="L54" s="66"/>
      <c r="M54" s="116">
        <v>3399</v>
      </c>
      <c r="N54" s="103">
        <f t="shared" si="12"/>
        <v>3568.9500000000003</v>
      </c>
      <c r="O54" s="104">
        <f>N54*1.21</f>
        <v>4318.4295</v>
      </c>
      <c r="P54" s="17"/>
      <c r="Q54" s="108"/>
      <c r="R54" s="34"/>
      <c r="S54" s="34"/>
      <c r="T54" s="34"/>
    </row>
    <row r="55" spans="1:20" s="40" customFormat="1" ht="10.5" customHeight="1">
      <c r="A55" s="17"/>
      <c r="B55" s="57" t="s">
        <v>259</v>
      </c>
      <c r="C55" s="58" t="s">
        <v>295</v>
      </c>
      <c r="D55" s="111">
        <v>8863.825</v>
      </c>
      <c r="E55" s="103">
        <f t="shared" si="10"/>
        <v>9307.01625</v>
      </c>
      <c r="F55" s="104">
        <f t="shared" si="11"/>
        <v>11261.4896625</v>
      </c>
      <c r="G55" s="122"/>
      <c r="H55" s="17"/>
      <c r="I55" s="33" t="s">
        <v>160</v>
      </c>
      <c r="J55" s="44"/>
      <c r="K55" s="68"/>
      <c r="L55" s="68"/>
      <c r="M55" s="68"/>
      <c r="N55" s="103"/>
      <c r="O55" s="69"/>
      <c r="P55" s="17"/>
      <c r="Q55" s="108"/>
      <c r="R55" s="34"/>
      <c r="S55" s="34"/>
      <c r="T55" s="34"/>
    </row>
    <row r="56" spans="1:20" s="40" customFormat="1" ht="11.25">
      <c r="A56" s="17"/>
      <c r="B56" s="105" t="s">
        <v>221</v>
      </c>
      <c r="C56" s="105"/>
      <c r="D56" s="15"/>
      <c r="E56" s="15"/>
      <c r="F56" s="15"/>
      <c r="G56" s="122"/>
      <c r="H56" s="17"/>
      <c r="I56" s="171" t="s">
        <v>159</v>
      </c>
      <c r="J56" s="172"/>
      <c r="K56" s="172"/>
      <c r="L56" s="172"/>
      <c r="M56" s="126">
        <v>339</v>
      </c>
      <c r="N56" s="126">
        <f t="shared" si="12"/>
        <v>355.95</v>
      </c>
      <c r="O56" s="130">
        <f>N56*1.21</f>
        <v>430.6995</v>
      </c>
      <c r="P56" s="17"/>
      <c r="Q56" s="108"/>
      <c r="R56" s="34"/>
      <c r="S56" s="34"/>
      <c r="T56" s="34"/>
    </row>
    <row r="57" spans="1:20" s="40" customFormat="1" ht="11.25">
      <c r="A57" s="17"/>
      <c r="B57" s="10" t="s">
        <v>0</v>
      </c>
      <c r="C57" s="27" t="s">
        <v>1</v>
      </c>
      <c r="D57" s="106" t="s">
        <v>6</v>
      </c>
      <c r="E57" s="106" t="s">
        <v>6</v>
      </c>
      <c r="F57" s="107" t="s">
        <v>7</v>
      </c>
      <c r="G57" s="122"/>
      <c r="H57" s="17"/>
      <c r="I57" s="45" t="s">
        <v>270</v>
      </c>
      <c r="J57" s="89"/>
      <c r="K57" s="89"/>
      <c r="L57" s="89"/>
      <c r="M57" s="103">
        <v>19</v>
      </c>
      <c r="N57" s="103">
        <f t="shared" si="12"/>
        <v>19.95</v>
      </c>
      <c r="O57" s="104">
        <f>N57*1.21</f>
        <v>24.139499999999998</v>
      </c>
      <c r="P57" s="17"/>
      <c r="Q57" s="108"/>
      <c r="R57" s="34"/>
      <c r="S57" s="34"/>
      <c r="T57" s="34"/>
    </row>
    <row r="58" spans="1:16" s="40" customFormat="1" ht="11.25">
      <c r="A58" s="17"/>
      <c r="B58" s="101" t="s">
        <v>239</v>
      </c>
      <c r="C58" s="102" t="s">
        <v>271</v>
      </c>
      <c r="D58" s="103">
        <v>1715.625</v>
      </c>
      <c r="E58" s="103">
        <f aca="true" t="shared" si="13" ref="E58:E72">D58*1.05</f>
        <v>1801.40625</v>
      </c>
      <c r="F58" s="104">
        <f aca="true" t="shared" si="14" ref="F58:F72">E58*1.21</f>
        <v>2179.7015625</v>
      </c>
      <c r="G58" s="122"/>
      <c r="H58" s="17"/>
      <c r="I58" s="171" t="s">
        <v>177</v>
      </c>
      <c r="J58" s="172"/>
      <c r="K58" s="172"/>
      <c r="L58" s="172"/>
      <c r="M58" s="126">
        <v>297</v>
      </c>
      <c r="N58" s="126">
        <f t="shared" si="12"/>
        <v>311.85</v>
      </c>
      <c r="O58" s="130">
        <f>N58*1.21</f>
        <v>377.3385</v>
      </c>
      <c r="P58" s="17"/>
    </row>
    <row r="59" spans="1:15" s="40" customFormat="1" ht="11.25">
      <c r="A59" s="17"/>
      <c r="B59" s="140" t="s">
        <v>61</v>
      </c>
      <c r="C59" s="141" t="s">
        <v>272</v>
      </c>
      <c r="D59" s="139">
        <v>1827.75</v>
      </c>
      <c r="E59" s="126">
        <f t="shared" si="13"/>
        <v>1919.1375</v>
      </c>
      <c r="F59" s="145">
        <f t="shared" si="14"/>
        <v>2322.156375</v>
      </c>
      <c r="G59" s="122"/>
      <c r="H59" s="17"/>
      <c r="I59" s="25" t="s">
        <v>153</v>
      </c>
      <c r="J59" s="89"/>
      <c r="K59" s="89"/>
      <c r="L59" s="89"/>
      <c r="M59" s="103">
        <v>390</v>
      </c>
      <c r="N59" s="103">
        <f t="shared" si="12"/>
        <v>409.5</v>
      </c>
      <c r="O59" s="104">
        <f>N59*1.21</f>
        <v>495.495</v>
      </c>
    </row>
    <row r="60" spans="1:12" s="40" customFormat="1" ht="11.25">
      <c r="A60" s="17"/>
      <c r="B60" s="109" t="s">
        <v>245</v>
      </c>
      <c r="C60" s="110" t="s">
        <v>273</v>
      </c>
      <c r="D60" s="103">
        <v>2185.35</v>
      </c>
      <c r="E60" s="103">
        <f t="shared" si="13"/>
        <v>2294.6175</v>
      </c>
      <c r="F60" s="113">
        <f t="shared" si="14"/>
        <v>2776.4871749999998</v>
      </c>
      <c r="G60" s="122"/>
      <c r="H60" s="17"/>
      <c r="I60" s="114" t="s">
        <v>222</v>
      </c>
      <c r="J60" s="115"/>
      <c r="K60" s="112"/>
      <c r="L60" s="112"/>
    </row>
    <row r="61" spans="1:15" s="40" customFormat="1" ht="12.75" customHeight="1">
      <c r="A61" s="17"/>
      <c r="B61" s="124" t="s">
        <v>246</v>
      </c>
      <c r="C61" s="125" t="s">
        <v>274</v>
      </c>
      <c r="D61" s="139">
        <v>2737.475</v>
      </c>
      <c r="E61" s="126">
        <f t="shared" si="13"/>
        <v>2874.34875</v>
      </c>
      <c r="F61" s="130">
        <f t="shared" si="14"/>
        <v>3477.9619875</v>
      </c>
      <c r="G61" s="122"/>
      <c r="H61" s="17"/>
      <c r="I61" s="13" t="s">
        <v>57</v>
      </c>
      <c r="J61" s="183"/>
      <c r="K61" s="66"/>
      <c r="L61" s="66"/>
      <c r="M61" s="99" t="s">
        <v>6</v>
      </c>
      <c r="N61" s="99" t="s">
        <v>6</v>
      </c>
      <c r="O61" s="100" t="s">
        <v>7</v>
      </c>
    </row>
    <row r="62" spans="1:15" s="40" customFormat="1" ht="12.75" customHeight="1">
      <c r="A62" s="17"/>
      <c r="B62" s="101" t="s">
        <v>242</v>
      </c>
      <c r="C62" s="102" t="s">
        <v>114</v>
      </c>
      <c r="D62" s="103">
        <v>3105.1499999999996</v>
      </c>
      <c r="E62" s="103">
        <f t="shared" si="13"/>
        <v>3260.4075</v>
      </c>
      <c r="F62" s="104">
        <f t="shared" si="14"/>
        <v>3945.0930749999998</v>
      </c>
      <c r="G62" s="17"/>
      <c r="H62" s="34"/>
      <c r="I62" s="117" t="s">
        <v>87</v>
      </c>
      <c r="J62" s="118"/>
      <c r="K62" s="89"/>
      <c r="L62" s="89"/>
      <c r="M62" s="103">
        <v>1011</v>
      </c>
      <c r="N62" s="103">
        <v>1072</v>
      </c>
      <c r="O62" s="104">
        <f>N62*1.21</f>
        <v>1297.12</v>
      </c>
    </row>
    <row r="63" spans="1:15" s="40" customFormat="1" ht="11.25">
      <c r="A63" s="17"/>
      <c r="B63" s="124" t="s">
        <v>110</v>
      </c>
      <c r="C63" s="125" t="s">
        <v>275</v>
      </c>
      <c r="D63" s="139">
        <v>3445.05</v>
      </c>
      <c r="E63" s="126">
        <f t="shared" si="13"/>
        <v>3617.3025000000002</v>
      </c>
      <c r="F63" s="130">
        <f t="shared" si="14"/>
        <v>4376.936025</v>
      </c>
      <c r="G63" s="120"/>
      <c r="H63" s="34"/>
      <c r="I63" s="184" t="s">
        <v>100</v>
      </c>
      <c r="J63" s="185"/>
      <c r="K63" s="177"/>
      <c r="L63" s="177"/>
      <c r="M63" s="139">
        <v>381</v>
      </c>
      <c r="N63" s="126">
        <v>404</v>
      </c>
      <c r="O63" s="127">
        <f>N63*1.21</f>
        <v>488.84</v>
      </c>
    </row>
    <row r="64" spans="1:17" s="40" customFormat="1" ht="12.75">
      <c r="A64" s="17"/>
      <c r="B64" s="101" t="s">
        <v>249</v>
      </c>
      <c r="C64" s="102" t="s">
        <v>276</v>
      </c>
      <c r="D64" s="103">
        <v>4151.525</v>
      </c>
      <c r="E64" s="103">
        <f t="shared" si="13"/>
        <v>4359.10125</v>
      </c>
      <c r="F64" s="104">
        <f t="shared" si="14"/>
        <v>5274.5125124999995</v>
      </c>
      <c r="G64" s="122"/>
      <c r="H64" s="34"/>
      <c r="I64" s="117" t="s">
        <v>231</v>
      </c>
      <c r="J64" s="118"/>
      <c r="K64" s="89"/>
      <c r="L64" s="89"/>
      <c r="M64" s="103">
        <v>50</v>
      </c>
      <c r="N64" s="103">
        <v>50</v>
      </c>
      <c r="O64" s="104">
        <f>N64*1.21</f>
        <v>60.5</v>
      </c>
      <c r="P64"/>
      <c r="Q64"/>
    </row>
    <row r="65" spans="1:17" s="40" customFormat="1" ht="12.75" customHeight="1">
      <c r="A65" s="17"/>
      <c r="B65" s="124" t="s">
        <v>263</v>
      </c>
      <c r="C65" s="125" t="s">
        <v>277</v>
      </c>
      <c r="D65" s="139">
        <v>4520.525</v>
      </c>
      <c r="E65" s="126">
        <f t="shared" si="13"/>
        <v>4746.5512499999995</v>
      </c>
      <c r="F65" s="130">
        <f t="shared" si="14"/>
        <v>5743.327012499999</v>
      </c>
      <c r="G65" s="122"/>
      <c r="H65" s="34"/>
      <c r="I65" s="9" t="s">
        <v>35</v>
      </c>
      <c r="J65" s="9"/>
      <c r="K65" s="6"/>
      <c r="L65" s="6"/>
      <c r="M65" s="6"/>
      <c r="N65" s="6"/>
      <c r="O65" s="6"/>
      <c r="P65"/>
      <c r="Q65"/>
    </row>
    <row r="66" spans="1:17" s="40" customFormat="1" ht="12.75">
      <c r="A66" s="17"/>
      <c r="B66" s="101" t="s">
        <v>264</v>
      </c>
      <c r="C66" s="102" t="s">
        <v>278</v>
      </c>
      <c r="D66" s="103">
        <v>4981.8</v>
      </c>
      <c r="E66" s="103">
        <f t="shared" si="13"/>
        <v>5230.89</v>
      </c>
      <c r="F66" s="104">
        <f t="shared" si="14"/>
        <v>6329.3769</v>
      </c>
      <c r="G66" s="122"/>
      <c r="H66" s="34"/>
      <c r="I66" s="8" t="s">
        <v>36</v>
      </c>
      <c r="J66" s="6"/>
      <c r="K66" s="6"/>
      <c r="L66" s="6"/>
      <c r="M66" s="6"/>
      <c r="N66" s="6"/>
      <c r="O66" s="6"/>
      <c r="P66"/>
      <c r="Q66"/>
    </row>
    <row r="67" spans="1:17" s="40" customFormat="1" ht="12.75">
      <c r="A67" s="17"/>
      <c r="B67" s="124" t="s">
        <v>219</v>
      </c>
      <c r="C67" s="125" t="s">
        <v>279</v>
      </c>
      <c r="D67" s="139">
        <v>5231.525000000001</v>
      </c>
      <c r="E67" s="126">
        <f t="shared" si="13"/>
        <v>5493.101250000001</v>
      </c>
      <c r="F67" s="130">
        <f t="shared" si="14"/>
        <v>6646.652512500001</v>
      </c>
      <c r="G67" s="17"/>
      <c r="H67" s="34"/>
      <c r="I67" s="4" t="s">
        <v>234</v>
      </c>
      <c r="J67" s="6"/>
      <c r="K67"/>
      <c r="M67"/>
      <c r="N67"/>
      <c r="O67"/>
      <c r="P67"/>
      <c r="Q67"/>
    </row>
    <row r="68" spans="1:16" s="40" customFormat="1" ht="12.75">
      <c r="A68" s="17"/>
      <c r="B68" s="101" t="s">
        <v>265</v>
      </c>
      <c r="C68" s="102" t="s">
        <v>280</v>
      </c>
      <c r="D68" s="103">
        <v>6230.974999999999</v>
      </c>
      <c r="E68" s="103">
        <f t="shared" si="13"/>
        <v>6542.523749999999</v>
      </c>
      <c r="F68" s="104">
        <f t="shared" si="14"/>
        <v>7916.453737499999</v>
      </c>
      <c r="G68" s="17"/>
      <c r="H68" s="199"/>
      <c r="I68" s="4" t="s">
        <v>75</v>
      </c>
      <c r="J68"/>
      <c r="K68"/>
      <c r="P68" s="17"/>
    </row>
    <row r="69" spans="1:16" s="40" customFormat="1" ht="12.75">
      <c r="A69" s="17"/>
      <c r="B69" s="124" t="s">
        <v>266</v>
      </c>
      <c r="C69" s="125" t="s">
        <v>281</v>
      </c>
      <c r="D69" s="139">
        <v>7338.85</v>
      </c>
      <c r="E69" s="126">
        <f t="shared" si="13"/>
        <v>7705.7925000000005</v>
      </c>
      <c r="F69" s="130">
        <f t="shared" si="14"/>
        <v>9324.008925</v>
      </c>
      <c r="H69" s="200"/>
      <c r="I69" s="9" t="s">
        <v>35</v>
      </c>
      <c r="J69" s="9"/>
      <c r="K69"/>
      <c r="P69" s="17"/>
    </row>
    <row r="70" spans="1:16" s="40" customFormat="1" ht="12.75">
      <c r="A70" s="17"/>
      <c r="B70" s="101" t="s">
        <v>267</v>
      </c>
      <c r="C70" s="102" t="s">
        <v>282</v>
      </c>
      <c r="D70" s="103">
        <v>8952.275</v>
      </c>
      <c r="E70" s="103">
        <f t="shared" si="13"/>
        <v>9399.88875</v>
      </c>
      <c r="F70" s="104">
        <f t="shared" si="14"/>
        <v>11373.8653875</v>
      </c>
      <c r="H70" s="200"/>
      <c r="I70" s="14" t="s">
        <v>37</v>
      </c>
      <c r="J70" s="14"/>
      <c r="K70"/>
      <c r="P70" s="17"/>
    </row>
    <row r="71" spans="1:16" s="40" customFormat="1" ht="12.75" customHeight="1">
      <c r="A71" s="17"/>
      <c r="B71" s="140" t="s">
        <v>40</v>
      </c>
      <c r="C71" s="141" t="s">
        <v>283</v>
      </c>
      <c r="D71" s="142">
        <v>9327.55</v>
      </c>
      <c r="E71" s="126">
        <f t="shared" si="13"/>
        <v>9793.9275</v>
      </c>
      <c r="F71" s="130">
        <f t="shared" si="14"/>
        <v>11850.652274999999</v>
      </c>
      <c r="H71" s="200"/>
      <c r="I71" s="4" t="s">
        <v>232</v>
      </c>
      <c r="J71" s="5"/>
      <c r="K71"/>
      <c r="L71" s="41" t="s">
        <v>237</v>
      </c>
      <c r="P71" s="17"/>
    </row>
    <row r="72" spans="1:16" s="40" customFormat="1" ht="12">
      <c r="A72" s="17"/>
      <c r="B72" s="101" t="s">
        <v>268</v>
      </c>
      <c r="C72" s="102" t="s">
        <v>269</v>
      </c>
      <c r="D72" s="103">
        <v>10584.575</v>
      </c>
      <c r="E72" s="103">
        <f t="shared" si="13"/>
        <v>11113.803750000001</v>
      </c>
      <c r="F72" s="104">
        <f t="shared" si="14"/>
        <v>13447.702537500001</v>
      </c>
      <c r="H72" s="200"/>
      <c r="I72" s="4" t="s">
        <v>178</v>
      </c>
      <c r="J72" s="3"/>
      <c r="L72" s="41" t="s">
        <v>233</v>
      </c>
      <c r="P72" s="17"/>
    </row>
    <row r="74" spans="2:6" ht="12.75">
      <c r="B74" s="189"/>
      <c r="C74" s="189"/>
      <c r="D74" s="30"/>
      <c r="E74" s="30"/>
      <c r="F74" s="30"/>
    </row>
    <row r="75" spans="2:6" ht="12.75">
      <c r="B75" s="31"/>
      <c r="C75" s="35"/>
      <c r="D75" s="190"/>
      <c r="E75" s="190"/>
      <c r="F75" s="191"/>
    </row>
    <row r="76" spans="2:6" ht="12.75">
      <c r="B76" s="19"/>
      <c r="C76" s="19"/>
      <c r="D76" s="16"/>
      <c r="E76" s="16"/>
      <c r="F76" s="16"/>
    </row>
    <row r="77" spans="2:6" ht="12.75">
      <c r="B77" s="19"/>
      <c r="C77" s="19"/>
      <c r="D77" s="16"/>
      <c r="E77" s="16"/>
      <c r="F77" s="16"/>
    </row>
    <row r="78" spans="2:6" ht="12.75">
      <c r="B78" s="19"/>
      <c r="C78" s="19"/>
      <c r="D78" s="16"/>
      <c r="E78" s="16"/>
      <c r="F78" s="16"/>
    </row>
    <row r="79" spans="2:6" ht="12.75">
      <c r="B79" s="19"/>
      <c r="C79" s="19"/>
      <c r="D79" s="16"/>
      <c r="E79" s="16"/>
      <c r="F79" s="16"/>
    </row>
    <row r="80" spans="2:6" ht="12.75">
      <c r="B80" s="19"/>
      <c r="C80" s="19"/>
      <c r="D80" s="16"/>
      <c r="E80" s="16"/>
      <c r="F80" s="16"/>
    </row>
    <row r="81" spans="2:6" ht="12.75">
      <c r="B81" s="19"/>
      <c r="C81" s="19"/>
      <c r="D81" s="16"/>
      <c r="E81" s="16"/>
      <c r="F81" s="16"/>
    </row>
    <row r="82" spans="2:6" ht="12.75">
      <c r="B82" s="19"/>
      <c r="C82" s="19"/>
      <c r="D82" s="16"/>
      <c r="E82" s="16"/>
      <c r="F82" s="16"/>
    </row>
    <row r="83" spans="2:6" ht="12.75">
      <c r="B83" s="19"/>
      <c r="C83" s="19"/>
      <c r="D83" s="16"/>
      <c r="E83" s="16"/>
      <c r="F83" s="16"/>
    </row>
    <row r="84" spans="2:6" ht="12.75">
      <c r="B84" s="19"/>
      <c r="C84" s="19"/>
      <c r="D84" s="16"/>
      <c r="E84" s="16"/>
      <c r="F84" s="16"/>
    </row>
    <row r="85" spans="2:6" ht="12.75">
      <c r="B85" s="19"/>
      <c r="C85" s="19"/>
      <c r="D85" s="16"/>
      <c r="E85" s="16"/>
      <c r="F85" s="16"/>
    </row>
    <row r="86" spans="2:6" ht="12.75">
      <c r="B86" s="19"/>
      <c r="C86" s="19"/>
      <c r="D86" s="16"/>
      <c r="E86" s="16"/>
      <c r="F86" s="16"/>
    </row>
    <row r="87" spans="2:6" ht="12.75">
      <c r="B87" s="19"/>
      <c r="C87" s="19"/>
      <c r="D87" s="16"/>
      <c r="E87" s="16"/>
      <c r="F87" s="16"/>
    </row>
    <row r="88" spans="2:6" ht="12.75">
      <c r="B88" s="19"/>
      <c r="C88" s="19"/>
      <c r="D88" s="16"/>
      <c r="E88" s="16"/>
      <c r="F88" s="16"/>
    </row>
    <row r="89" spans="2:6" ht="12.75">
      <c r="B89" s="19"/>
      <c r="C89" s="19"/>
      <c r="D89" s="16"/>
      <c r="E89" s="16"/>
      <c r="F89" s="16"/>
    </row>
    <row r="90" spans="2:6" ht="12.75">
      <c r="B90" s="19"/>
      <c r="C90" s="19"/>
      <c r="D90" s="16"/>
      <c r="E90" s="16"/>
      <c r="F90" s="16"/>
    </row>
  </sheetData>
  <sheetProtection/>
  <mergeCells count="1">
    <mergeCell ref="H68:H72"/>
  </mergeCells>
  <hyperlinks>
    <hyperlink ref="L71" r:id="rId1" display="www.Ekoheat.cz"/>
  </hyperlinks>
  <printOptions/>
  <pageMargins left="0" right="0.07874015748031496" top="0" bottom="0" header="0" footer="0.31496062992125984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71"/>
  <sheetViews>
    <sheetView zoomScalePageLayoutView="0" workbookViewId="0" topLeftCell="A37">
      <selection activeCell="Q54" sqref="Q54"/>
    </sheetView>
  </sheetViews>
  <sheetFormatPr defaultColWidth="9.00390625" defaultRowHeight="12.75"/>
  <cols>
    <col min="1" max="1" width="1.12109375" style="0" customWidth="1"/>
    <col min="2" max="2" width="6.75390625" style="0" customWidth="1"/>
    <col min="3" max="3" width="15.25390625" style="0" customWidth="1"/>
    <col min="4" max="4" width="7.75390625" style="0" customWidth="1"/>
    <col min="5" max="5" width="0.6171875" style="0" customWidth="1"/>
    <col min="6" max="6" width="9.25390625" style="0" customWidth="1"/>
    <col min="7" max="7" width="9.125" style="0" customWidth="1"/>
    <col min="8" max="8" width="1.625" style="2" customWidth="1"/>
    <col min="9" max="9" width="11.375" style="0" customWidth="1"/>
    <col min="10" max="10" width="11.125" style="0" customWidth="1"/>
    <col min="11" max="11" width="9.625" style="0" customWidth="1"/>
    <col min="12" max="12" width="0.74609375" style="0" customWidth="1"/>
    <col min="13" max="13" width="9.25390625" style="0" customWidth="1"/>
    <col min="14" max="14" width="8.875" style="0" customWidth="1"/>
    <col min="15" max="15" width="10.375" style="0" customWidth="1"/>
  </cols>
  <sheetData>
    <row r="1" spans="2:15" ht="33.75" customHeight="1">
      <c r="B1" s="7"/>
      <c r="C1" s="7"/>
      <c r="D1" s="7"/>
      <c r="E1" s="1" t="s">
        <v>66</v>
      </c>
      <c r="F1" s="1" t="s">
        <v>66</v>
      </c>
      <c r="G1" s="7"/>
      <c r="H1" s="22"/>
      <c r="I1" s="7"/>
      <c r="J1" s="7"/>
      <c r="K1" s="7"/>
      <c r="L1" s="7"/>
      <c r="M1" s="7"/>
      <c r="N1" s="7"/>
      <c r="O1" s="7"/>
    </row>
    <row r="2" spans="2:15" ht="11.25" customHeight="1">
      <c r="B2" s="7"/>
      <c r="C2" s="7"/>
      <c r="D2" s="7"/>
      <c r="E2" s="7"/>
      <c r="F2" s="7"/>
      <c r="G2" s="17" t="s">
        <v>356</v>
      </c>
      <c r="H2" s="22"/>
      <c r="I2" s="7"/>
      <c r="J2" s="7"/>
      <c r="K2" s="7"/>
      <c r="N2" s="7"/>
      <c r="O2" s="7"/>
    </row>
    <row r="3" spans="1:14" ht="11.25" customHeight="1">
      <c r="A3" s="40"/>
      <c r="B3" s="60" t="s">
        <v>197</v>
      </c>
      <c r="C3" s="60"/>
      <c r="D3" s="61"/>
      <c r="E3" s="61"/>
      <c r="F3" s="61"/>
      <c r="G3" s="40"/>
      <c r="H3" s="61"/>
      <c r="I3" s="60" t="s">
        <v>198</v>
      </c>
      <c r="J3" s="40"/>
      <c r="K3" s="40"/>
      <c r="L3" s="40"/>
      <c r="M3" s="40"/>
      <c r="N3" s="40"/>
    </row>
    <row r="4" spans="1:14" ht="11.25" customHeight="1">
      <c r="A4" s="40"/>
      <c r="B4" s="62" t="s">
        <v>0</v>
      </c>
      <c r="C4" s="63" t="s">
        <v>1</v>
      </c>
      <c r="D4" s="51"/>
      <c r="E4" s="195" t="s">
        <v>353</v>
      </c>
      <c r="F4" s="64" t="s">
        <v>199</v>
      </c>
      <c r="G4" s="65" t="s">
        <v>200</v>
      </c>
      <c r="H4" s="36"/>
      <c r="I4" s="62" t="s">
        <v>57</v>
      </c>
      <c r="J4" s="66"/>
      <c r="K4" s="66"/>
      <c r="L4" s="195" t="s">
        <v>353</v>
      </c>
      <c r="M4" s="64" t="s">
        <v>199</v>
      </c>
      <c r="N4" s="65" t="s">
        <v>200</v>
      </c>
    </row>
    <row r="5" spans="1:14" ht="11.25" customHeight="1">
      <c r="A5" s="40"/>
      <c r="B5" s="47" t="s">
        <v>101</v>
      </c>
      <c r="C5" s="28" t="s">
        <v>64</v>
      </c>
      <c r="D5" s="48"/>
      <c r="E5" s="49">
        <v>1190</v>
      </c>
      <c r="F5" s="49">
        <f>E5*1.05</f>
        <v>1249.5</v>
      </c>
      <c r="G5" s="50">
        <f aca="true" t="shared" si="0" ref="G5:G18">F5*1.21</f>
        <v>1511.895</v>
      </c>
      <c r="H5" s="36"/>
      <c r="I5" s="39" t="s">
        <v>141</v>
      </c>
      <c r="J5" s="66"/>
      <c r="K5" s="66"/>
      <c r="L5" s="52">
        <v>1899</v>
      </c>
      <c r="M5" s="52">
        <f>L5*1.05</f>
        <v>1993.95</v>
      </c>
      <c r="N5" s="78">
        <f>M5*1.21</f>
        <v>2412.6795</v>
      </c>
    </row>
    <row r="6" spans="1:14" ht="11.25" customHeight="1">
      <c r="A6" s="40"/>
      <c r="B6" s="156" t="s">
        <v>102</v>
      </c>
      <c r="C6" s="157" t="s">
        <v>114</v>
      </c>
      <c r="D6" s="158"/>
      <c r="E6" s="159">
        <v>1290</v>
      </c>
      <c r="F6" s="159">
        <f aca="true" t="shared" si="1" ref="F6:F18">E6*1.05</f>
        <v>1354.5</v>
      </c>
      <c r="G6" s="160">
        <f t="shared" si="0"/>
        <v>1638.945</v>
      </c>
      <c r="H6" s="36"/>
      <c r="I6" s="42" t="s">
        <v>142</v>
      </c>
      <c r="J6" s="36"/>
      <c r="K6" s="36"/>
      <c r="L6" s="36"/>
      <c r="M6" s="36"/>
      <c r="N6" s="67"/>
    </row>
    <row r="7" spans="1:14" ht="11.25" customHeight="1">
      <c r="A7" s="40"/>
      <c r="B7" s="47" t="s">
        <v>103</v>
      </c>
      <c r="C7" s="28" t="s">
        <v>115</v>
      </c>
      <c r="D7" s="48"/>
      <c r="E7" s="49">
        <v>1399</v>
      </c>
      <c r="F7" s="49">
        <f t="shared" si="1"/>
        <v>1468.95</v>
      </c>
      <c r="G7" s="50">
        <f t="shared" si="0"/>
        <v>1777.4295</v>
      </c>
      <c r="H7" s="36"/>
      <c r="I7" s="46" t="s">
        <v>88</v>
      </c>
      <c r="J7" s="36"/>
      <c r="K7" s="36"/>
      <c r="L7" s="36"/>
      <c r="M7" s="36"/>
      <c r="N7" s="72"/>
    </row>
    <row r="8" spans="1:14" ht="11.25" customHeight="1">
      <c r="A8" s="40"/>
      <c r="B8" s="148" t="s">
        <v>104</v>
      </c>
      <c r="C8" s="149" t="s">
        <v>116</v>
      </c>
      <c r="D8" s="161"/>
      <c r="E8" s="162">
        <v>1666</v>
      </c>
      <c r="F8" s="162">
        <f t="shared" si="1"/>
        <v>1749.3000000000002</v>
      </c>
      <c r="G8" s="160">
        <f t="shared" si="0"/>
        <v>2116.6530000000002</v>
      </c>
      <c r="H8" s="36"/>
      <c r="I8" s="150" t="s">
        <v>158</v>
      </c>
      <c r="J8" s="151"/>
      <c r="K8" s="151"/>
      <c r="L8" s="159">
        <v>3399</v>
      </c>
      <c r="M8" s="159">
        <f>L8*1.05</f>
        <v>3568.9500000000003</v>
      </c>
      <c r="N8" s="186">
        <f>M8*1.21</f>
        <v>4318.4295</v>
      </c>
    </row>
    <row r="9" spans="1:14" ht="11.25" customHeight="1">
      <c r="A9" s="40"/>
      <c r="B9" s="47" t="s">
        <v>105</v>
      </c>
      <c r="C9" s="28" t="s">
        <v>117</v>
      </c>
      <c r="D9" s="48"/>
      <c r="E9" s="49">
        <v>1894</v>
      </c>
      <c r="F9" s="49">
        <f t="shared" si="1"/>
        <v>1988.7</v>
      </c>
      <c r="G9" s="50">
        <f t="shared" si="0"/>
        <v>2406.3269999999998</v>
      </c>
      <c r="H9" s="36"/>
      <c r="I9" s="176" t="s">
        <v>179</v>
      </c>
      <c r="J9" s="177"/>
      <c r="K9" s="177"/>
      <c r="L9" s="177"/>
      <c r="M9" s="177"/>
      <c r="N9" s="178"/>
    </row>
    <row r="10" spans="1:14" ht="11.25" customHeight="1">
      <c r="A10" s="40"/>
      <c r="B10" s="148" t="s">
        <v>106</v>
      </c>
      <c r="C10" s="149" t="s">
        <v>118</v>
      </c>
      <c r="D10" s="161"/>
      <c r="E10" s="162">
        <v>2172.5192857499997</v>
      </c>
      <c r="F10" s="162">
        <f t="shared" si="1"/>
        <v>2281.1452500375</v>
      </c>
      <c r="G10" s="160">
        <f t="shared" si="0"/>
        <v>2760.1857525453747</v>
      </c>
      <c r="H10" s="36"/>
      <c r="I10" s="152" t="s">
        <v>157</v>
      </c>
      <c r="J10" s="153"/>
      <c r="K10" s="153"/>
      <c r="L10" s="153"/>
      <c r="M10" s="153"/>
      <c r="N10" s="155"/>
    </row>
    <row r="11" spans="1:14" ht="11.25" customHeight="1">
      <c r="A11" s="40"/>
      <c r="B11" s="47" t="s">
        <v>107</v>
      </c>
      <c r="C11" s="28" t="s">
        <v>119</v>
      </c>
      <c r="D11" s="48"/>
      <c r="E11" s="49">
        <v>2399</v>
      </c>
      <c r="F11" s="49">
        <f t="shared" si="1"/>
        <v>2518.9500000000003</v>
      </c>
      <c r="G11" s="50">
        <f t="shared" si="0"/>
        <v>3047.9295</v>
      </c>
      <c r="H11" s="36"/>
      <c r="I11" s="39" t="s">
        <v>340</v>
      </c>
      <c r="J11" s="66"/>
      <c r="K11" s="70" t="s">
        <v>193</v>
      </c>
      <c r="L11" s="52">
        <v>2799</v>
      </c>
      <c r="M11" s="52">
        <f>L11*1.05</f>
        <v>2938.9500000000003</v>
      </c>
      <c r="N11" s="78">
        <f>M11*1.21</f>
        <v>3556.1295</v>
      </c>
    </row>
    <row r="12" spans="1:14" ht="11.25" customHeight="1">
      <c r="A12" s="40"/>
      <c r="B12" s="148" t="s">
        <v>108</v>
      </c>
      <c r="C12" s="149" t="s">
        <v>120</v>
      </c>
      <c r="D12" s="161"/>
      <c r="E12" s="162">
        <v>2864.3271029999996</v>
      </c>
      <c r="F12" s="162">
        <f t="shared" si="1"/>
        <v>3007.54345815</v>
      </c>
      <c r="G12" s="160">
        <f t="shared" si="0"/>
        <v>3639.1275843615</v>
      </c>
      <c r="H12" s="36"/>
      <c r="I12" s="42" t="s">
        <v>142</v>
      </c>
      <c r="J12" s="36"/>
      <c r="K12" s="36"/>
      <c r="L12" s="36"/>
      <c r="M12" s="36"/>
      <c r="N12" s="67"/>
    </row>
    <row r="13" spans="1:14" ht="11.25" customHeight="1">
      <c r="A13" s="40"/>
      <c r="B13" s="47" t="s">
        <v>109</v>
      </c>
      <c r="C13" s="28" t="s">
        <v>121</v>
      </c>
      <c r="D13" s="48"/>
      <c r="E13" s="49">
        <v>2889</v>
      </c>
      <c r="F13" s="49">
        <f t="shared" si="1"/>
        <v>3033.4500000000003</v>
      </c>
      <c r="G13" s="50">
        <f t="shared" si="0"/>
        <v>3670.4745000000003</v>
      </c>
      <c r="H13" s="71"/>
      <c r="I13" s="33" t="s">
        <v>88</v>
      </c>
      <c r="J13" s="68"/>
      <c r="K13" s="68"/>
      <c r="L13" s="68"/>
      <c r="M13" s="68"/>
      <c r="N13" s="69"/>
    </row>
    <row r="14" spans="1:14" ht="11.25" customHeight="1">
      <c r="A14" s="40"/>
      <c r="B14" s="148" t="s">
        <v>110</v>
      </c>
      <c r="C14" s="149" t="s">
        <v>122</v>
      </c>
      <c r="D14" s="161"/>
      <c r="E14" s="162">
        <v>3529.6542382499997</v>
      </c>
      <c r="F14" s="162">
        <f t="shared" si="1"/>
        <v>3706.1369501625</v>
      </c>
      <c r="G14" s="160">
        <f t="shared" si="0"/>
        <v>4484.425709696625</v>
      </c>
      <c r="H14" s="73"/>
      <c r="I14" s="150" t="s">
        <v>194</v>
      </c>
      <c r="J14" s="151"/>
      <c r="K14" s="151"/>
      <c r="L14" s="151"/>
      <c r="M14" s="151"/>
      <c r="N14" s="179"/>
    </row>
    <row r="15" spans="1:14" ht="11.25" customHeight="1">
      <c r="A15" s="40"/>
      <c r="B15" s="47" t="s">
        <v>111</v>
      </c>
      <c r="C15" s="28" t="s">
        <v>123</v>
      </c>
      <c r="D15" s="48"/>
      <c r="E15" s="49">
        <v>3989.7560879999996</v>
      </c>
      <c r="F15" s="49">
        <f t="shared" si="1"/>
        <v>4189.2438924</v>
      </c>
      <c r="G15" s="50">
        <f t="shared" si="0"/>
        <v>5068.985109804</v>
      </c>
      <c r="H15" s="75"/>
      <c r="I15" s="152" t="s">
        <v>195</v>
      </c>
      <c r="J15" s="153"/>
      <c r="K15" s="153"/>
      <c r="L15" s="164">
        <v>690</v>
      </c>
      <c r="M15" s="164">
        <f>L15*1.05</f>
        <v>724.5</v>
      </c>
      <c r="N15" s="180">
        <f>M15*1.21</f>
        <v>876.645</v>
      </c>
    </row>
    <row r="16" spans="1:14" ht="11.25" customHeight="1">
      <c r="A16" s="40"/>
      <c r="B16" s="148" t="s">
        <v>112</v>
      </c>
      <c r="C16" s="149" t="s">
        <v>124</v>
      </c>
      <c r="D16" s="161"/>
      <c r="E16" s="162">
        <v>4969</v>
      </c>
      <c r="F16" s="162">
        <f t="shared" si="1"/>
        <v>5217.45</v>
      </c>
      <c r="G16" s="160">
        <f t="shared" si="0"/>
        <v>6313.1145</v>
      </c>
      <c r="H16" s="36"/>
      <c r="I16" s="40"/>
      <c r="J16" s="40"/>
      <c r="K16" s="40"/>
      <c r="L16" s="40"/>
      <c r="M16" s="40"/>
      <c r="N16" s="40"/>
    </row>
    <row r="17" spans="1:14" ht="11.25" customHeight="1">
      <c r="A17" s="40"/>
      <c r="B17" s="47" t="s">
        <v>113</v>
      </c>
      <c r="C17" s="28" t="s">
        <v>125</v>
      </c>
      <c r="D17" s="48"/>
      <c r="E17" s="49">
        <v>5999</v>
      </c>
      <c r="F17" s="49">
        <f t="shared" si="1"/>
        <v>6298.95</v>
      </c>
      <c r="G17" s="50">
        <f t="shared" si="0"/>
        <v>7621.7294999999995</v>
      </c>
      <c r="H17" s="71"/>
      <c r="I17" s="60" t="s">
        <v>201</v>
      </c>
      <c r="J17" s="40"/>
      <c r="K17" s="40"/>
      <c r="L17" s="40"/>
      <c r="M17" s="40"/>
      <c r="N17" s="40"/>
    </row>
    <row r="18" spans="1:14" ht="11.25" customHeight="1">
      <c r="A18" s="40"/>
      <c r="B18" s="143" t="s">
        <v>72</v>
      </c>
      <c r="C18" s="144" t="s">
        <v>126</v>
      </c>
      <c r="D18" s="163"/>
      <c r="E18" s="164">
        <v>7539</v>
      </c>
      <c r="F18" s="164">
        <f t="shared" si="1"/>
        <v>7915.950000000001</v>
      </c>
      <c r="G18" s="160">
        <f t="shared" si="0"/>
        <v>9578.299500000001</v>
      </c>
      <c r="H18" s="71"/>
      <c r="I18" s="82" t="s">
        <v>57</v>
      </c>
      <c r="J18" s="89"/>
      <c r="K18" s="89"/>
      <c r="L18" s="85"/>
      <c r="M18" s="85" t="s">
        <v>199</v>
      </c>
      <c r="N18" s="86" t="s">
        <v>200</v>
      </c>
    </row>
    <row r="19" spans="1:14" ht="11.25" customHeight="1">
      <c r="A19" s="40"/>
      <c r="B19" s="60" t="s">
        <v>202</v>
      </c>
      <c r="C19" s="60"/>
      <c r="D19" s="61"/>
      <c r="E19" s="61"/>
      <c r="F19" s="61"/>
      <c r="G19" s="40"/>
      <c r="H19" s="71"/>
      <c r="I19" s="39" t="s">
        <v>145</v>
      </c>
      <c r="J19" s="77"/>
      <c r="K19" s="77"/>
      <c r="L19" s="52">
        <v>4880</v>
      </c>
      <c r="M19" s="52">
        <v>4999</v>
      </c>
      <c r="N19" s="78">
        <f>M19*1.21</f>
        <v>6048.79</v>
      </c>
    </row>
    <row r="20" spans="1:15" ht="11.25" customHeight="1">
      <c r="A20" s="40"/>
      <c r="B20" s="62" t="s">
        <v>0</v>
      </c>
      <c r="C20" s="63" t="s">
        <v>1</v>
      </c>
      <c r="D20" s="51"/>
      <c r="E20" s="64"/>
      <c r="F20" s="64" t="s">
        <v>199</v>
      </c>
      <c r="G20" s="65" t="s">
        <v>200</v>
      </c>
      <c r="H20" s="71"/>
      <c r="I20" s="197" t="s">
        <v>142</v>
      </c>
      <c r="J20" s="44"/>
      <c r="K20" s="44"/>
      <c r="L20" s="44"/>
      <c r="M20" s="44"/>
      <c r="N20" s="198"/>
      <c r="O20" t="s">
        <v>69</v>
      </c>
    </row>
    <row r="21" spans="1:14" ht="11.25" customHeight="1">
      <c r="A21" s="40"/>
      <c r="B21" s="47" t="s">
        <v>106</v>
      </c>
      <c r="C21" s="28" t="s">
        <v>185</v>
      </c>
      <c r="D21" s="48"/>
      <c r="E21" s="49">
        <v>3629</v>
      </c>
      <c r="F21" s="49">
        <f aca="true" t="shared" si="2" ref="F21:F26">E21*1.05</f>
        <v>3810.4500000000003</v>
      </c>
      <c r="G21" s="50">
        <f aca="true" t="shared" si="3" ref="G21:G26">F21*1.21</f>
        <v>4610.6445</v>
      </c>
      <c r="H21" s="71"/>
      <c r="I21" s="196" t="s">
        <v>147</v>
      </c>
      <c r="J21" s="177"/>
      <c r="K21" s="177"/>
      <c r="L21" s="162">
        <v>2299</v>
      </c>
      <c r="M21" s="162">
        <f>L21*1.05</f>
        <v>2413.9500000000003</v>
      </c>
      <c r="N21" s="162">
        <f>M21*1.21</f>
        <v>2920.8795000000005</v>
      </c>
    </row>
    <row r="22" spans="1:14" ht="11.25" customHeight="1">
      <c r="A22" s="40"/>
      <c r="B22" s="156" t="s">
        <v>181</v>
      </c>
      <c r="C22" s="157" t="s">
        <v>186</v>
      </c>
      <c r="D22" s="158"/>
      <c r="E22" s="159">
        <v>4199</v>
      </c>
      <c r="F22" s="159">
        <f t="shared" si="2"/>
        <v>4408.95</v>
      </c>
      <c r="G22" s="160">
        <f t="shared" si="3"/>
        <v>5334.8295</v>
      </c>
      <c r="H22" s="71"/>
      <c r="I22" s="187" t="s">
        <v>155</v>
      </c>
      <c r="J22" s="177"/>
      <c r="K22" s="177"/>
      <c r="L22" s="177"/>
      <c r="M22" s="177"/>
      <c r="N22" s="177"/>
    </row>
    <row r="23" spans="1:14" ht="11.25" customHeight="1">
      <c r="A23" s="40"/>
      <c r="B23" s="47" t="s">
        <v>182</v>
      </c>
      <c r="C23" s="28" t="s">
        <v>187</v>
      </c>
      <c r="D23" s="48"/>
      <c r="E23" s="49">
        <v>4248</v>
      </c>
      <c r="F23" s="49">
        <f t="shared" si="2"/>
        <v>4460.400000000001</v>
      </c>
      <c r="G23" s="50">
        <f t="shared" si="3"/>
        <v>5397.084000000001</v>
      </c>
      <c r="H23" s="71"/>
      <c r="I23" s="39" t="s">
        <v>148</v>
      </c>
      <c r="J23" s="77"/>
      <c r="K23" s="77"/>
      <c r="L23" s="52">
        <v>380</v>
      </c>
      <c r="M23" s="52">
        <f>L23*1.05</f>
        <v>399</v>
      </c>
      <c r="N23" s="78">
        <f>M23*1.21</f>
        <v>482.78999999999996</v>
      </c>
    </row>
    <row r="24" spans="1:14" ht="11.25" customHeight="1">
      <c r="A24" s="40"/>
      <c r="B24" s="148" t="s">
        <v>183</v>
      </c>
      <c r="C24" s="149" t="s">
        <v>188</v>
      </c>
      <c r="D24" s="161"/>
      <c r="E24" s="162">
        <v>5690</v>
      </c>
      <c r="F24" s="162">
        <f t="shared" si="2"/>
        <v>5974.5</v>
      </c>
      <c r="G24" s="160">
        <f t="shared" si="3"/>
        <v>7229.1449999999995</v>
      </c>
      <c r="H24" s="71"/>
      <c r="I24" s="43" t="s">
        <v>155</v>
      </c>
      <c r="J24" s="44"/>
      <c r="K24" s="44"/>
      <c r="L24" s="44"/>
      <c r="M24" s="44"/>
      <c r="N24" s="79"/>
    </row>
    <row r="25" spans="1:14" ht="11.25" customHeight="1">
      <c r="A25" s="40"/>
      <c r="B25" s="47" t="s">
        <v>62</v>
      </c>
      <c r="C25" s="28" t="s">
        <v>189</v>
      </c>
      <c r="D25" s="48"/>
      <c r="E25" s="49">
        <v>6284</v>
      </c>
      <c r="F25" s="49">
        <f t="shared" si="2"/>
        <v>6598.200000000001</v>
      </c>
      <c r="G25" s="50">
        <f t="shared" si="3"/>
        <v>7983.822000000001</v>
      </c>
      <c r="H25" s="71"/>
      <c r="I25" s="80"/>
      <c r="J25" s="34"/>
      <c r="K25" s="34" t="s">
        <v>156</v>
      </c>
      <c r="L25" s="56">
        <v>7559</v>
      </c>
      <c r="M25" s="56">
        <v>7812</v>
      </c>
      <c r="N25" s="56">
        <f>M25*1.21</f>
        <v>9452.52</v>
      </c>
    </row>
    <row r="26" spans="1:14" ht="11.25" customHeight="1">
      <c r="A26" s="40"/>
      <c r="B26" s="146" t="s">
        <v>184</v>
      </c>
      <c r="C26" s="147" t="s">
        <v>190</v>
      </c>
      <c r="D26" s="165"/>
      <c r="E26" s="166">
        <v>7542</v>
      </c>
      <c r="F26" s="162">
        <f t="shared" si="2"/>
        <v>7919.1</v>
      </c>
      <c r="G26" s="160">
        <f t="shared" si="3"/>
        <v>9582.111</v>
      </c>
      <c r="H26" s="71"/>
      <c r="I26" s="40"/>
      <c r="J26" s="40"/>
      <c r="K26" s="40"/>
      <c r="L26" s="40"/>
      <c r="M26" s="40"/>
      <c r="N26" s="40"/>
    </row>
    <row r="27" spans="1:14" ht="11.25" customHeight="1">
      <c r="A27" s="40"/>
      <c r="B27" s="60" t="s">
        <v>203</v>
      </c>
      <c r="C27" s="60"/>
      <c r="D27" s="17"/>
      <c r="E27" s="81"/>
      <c r="F27" s="81"/>
      <c r="G27" s="61"/>
      <c r="H27" s="71"/>
      <c r="I27" s="60" t="s">
        <v>204</v>
      </c>
      <c r="J27" s="40"/>
      <c r="K27" s="40"/>
      <c r="L27" s="40"/>
      <c r="M27" s="40"/>
      <c r="N27" s="40"/>
    </row>
    <row r="28" spans="1:14" ht="11.25" customHeight="1">
      <c r="A28" s="40"/>
      <c r="B28" s="82" t="s">
        <v>3</v>
      </c>
      <c r="C28" s="83" t="s">
        <v>4</v>
      </c>
      <c r="D28" s="84" t="s">
        <v>5</v>
      </c>
      <c r="E28" s="85"/>
      <c r="F28" s="85" t="s">
        <v>199</v>
      </c>
      <c r="G28" s="86" t="s">
        <v>200</v>
      </c>
      <c r="H28" s="71"/>
      <c r="I28" s="82" t="s">
        <v>57</v>
      </c>
      <c r="J28" s="89"/>
      <c r="K28" s="89"/>
      <c r="L28" s="85"/>
      <c r="M28" s="85" t="s">
        <v>199</v>
      </c>
      <c r="N28" s="86" t="s">
        <v>200</v>
      </c>
    </row>
    <row r="29" spans="1:14" ht="11.25" customHeight="1">
      <c r="A29" s="40"/>
      <c r="B29" s="87" t="s">
        <v>205</v>
      </c>
      <c r="C29" s="88" t="s">
        <v>17</v>
      </c>
      <c r="D29" s="48" t="s">
        <v>99</v>
      </c>
      <c r="E29" s="49">
        <v>3099</v>
      </c>
      <c r="F29" s="49">
        <f aca="true" t="shared" si="4" ref="F29:F34">E29*1.05</f>
        <v>3253.9500000000003</v>
      </c>
      <c r="G29" s="50">
        <f aca="true" t="shared" si="5" ref="G29:G34">F29*1.21</f>
        <v>3937.2795</v>
      </c>
      <c r="H29" s="36"/>
      <c r="I29" s="39" t="s">
        <v>145</v>
      </c>
      <c r="J29" s="77"/>
      <c r="K29" s="77"/>
      <c r="L29" s="52">
        <v>4880</v>
      </c>
      <c r="M29" s="52">
        <v>4999</v>
      </c>
      <c r="N29" s="78">
        <f>M29*1.21</f>
        <v>6048.79</v>
      </c>
    </row>
    <row r="30" spans="1:14" ht="11.25" customHeight="1">
      <c r="A30" s="40"/>
      <c r="B30" s="167" t="s">
        <v>206</v>
      </c>
      <c r="C30" s="168" t="s">
        <v>21</v>
      </c>
      <c r="D30" s="161" t="s">
        <v>94</v>
      </c>
      <c r="E30" s="166">
        <v>3799</v>
      </c>
      <c r="F30" s="159">
        <f t="shared" si="4"/>
        <v>3988.9500000000003</v>
      </c>
      <c r="G30" s="160">
        <f t="shared" si="5"/>
        <v>4826.6295</v>
      </c>
      <c r="H30" s="36"/>
      <c r="I30" s="197" t="s">
        <v>142</v>
      </c>
      <c r="J30" s="44"/>
      <c r="K30" s="44"/>
      <c r="L30" s="44"/>
      <c r="M30" s="44"/>
      <c r="N30" s="198"/>
    </row>
    <row r="31" spans="1:14" ht="11.25" customHeight="1">
      <c r="A31" s="40"/>
      <c r="B31" s="87" t="s">
        <v>207</v>
      </c>
      <c r="C31" s="88" t="s">
        <v>97</v>
      </c>
      <c r="D31" s="48" t="s">
        <v>98</v>
      </c>
      <c r="E31" s="49">
        <v>4335.10831575</v>
      </c>
      <c r="F31" s="49">
        <f t="shared" si="4"/>
        <v>4551.8637315375</v>
      </c>
      <c r="G31" s="50">
        <f t="shared" si="5"/>
        <v>5507.755115160375</v>
      </c>
      <c r="H31" s="36"/>
      <c r="I31" s="150" t="s">
        <v>149</v>
      </c>
      <c r="J31" s="151"/>
      <c r="K31" s="151"/>
      <c r="L31" s="159">
        <v>3540</v>
      </c>
      <c r="M31" s="159">
        <f>L31*1.05</f>
        <v>3717</v>
      </c>
      <c r="N31" s="186">
        <f>M31*1.21</f>
        <v>4497.57</v>
      </c>
    </row>
    <row r="32" spans="1:14" ht="11.25" customHeight="1">
      <c r="A32" s="40"/>
      <c r="B32" s="167" t="s">
        <v>208</v>
      </c>
      <c r="C32" s="168" t="s">
        <v>92</v>
      </c>
      <c r="D32" s="161" t="s">
        <v>95</v>
      </c>
      <c r="E32" s="166">
        <v>5499</v>
      </c>
      <c r="F32" s="162">
        <f t="shared" si="4"/>
        <v>5773.95</v>
      </c>
      <c r="G32" s="160">
        <f t="shared" si="5"/>
        <v>6986.4794999999995</v>
      </c>
      <c r="H32" s="36"/>
      <c r="I32" s="187" t="s">
        <v>146</v>
      </c>
      <c r="J32" s="177"/>
      <c r="K32" s="177"/>
      <c r="L32" s="177"/>
      <c r="M32" s="177"/>
      <c r="N32" s="188"/>
    </row>
    <row r="33" spans="1:14" ht="11.25" customHeight="1">
      <c r="A33" s="40"/>
      <c r="B33" s="87" t="s">
        <v>209</v>
      </c>
      <c r="C33" s="88" t="s">
        <v>93</v>
      </c>
      <c r="D33" s="48" t="s">
        <v>96</v>
      </c>
      <c r="E33" s="49">
        <v>6907</v>
      </c>
      <c r="F33" s="49">
        <f t="shared" si="4"/>
        <v>7252.35</v>
      </c>
      <c r="G33" s="50">
        <f t="shared" si="5"/>
        <v>8775.3435</v>
      </c>
      <c r="H33" s="36"/>
      <c r="I33" s="152" t="s">
        <v>155</v>
      </c>
      <c r="J33" s="153"/>
      <c r="K33" s="153"/>
      <c r="L33" s="153"/>
      <c r="M33" s="153"/>
      <c r="N33" s="155"/>
    </row>
    <row r="34" spans="1:14" ht="11.25" customHeight="1">
      <c r="A34" s="40"/>
      <c r="B34" s="169" t="s">
        <v>210</v>
      </c>
      <c r="C34" s="170" t="s">
        <v>90</v>
      </c>
      <c r="D34" s="163" t="s">
        <v>91</v>
      </c>
      <c r="E34" s="166">
        <v>8899</v>
      </c>
      <c r="F34" s="162">
        <f t="shared" si="4"/>
        <v>9343.95</v>
      </c>
      <c r="G34" s="160">
        <f t="shared" si="5"/>
        <v>11306.1795</v>
      </c>
      <c r="H34" s="36"/>
      <c r="I34" s="80"/>
      <c r="J34" s="34"/>
      <c r="K34" s="34" t="s">
        <v>156</v>
      </c>
      <c r="L34" s="56">
        <v>8420</v>
      </c>
      <c r="M34" s="56">
        <v>8716</v>
      </c>
      <c r="N34" s="56">
        <f>M34*1.21</f>
        <v>10546.36</v>
      </c>
    </row>
    <row r="35" spans="1:14" ht="11.25" customHeight="1">
      <c r="A35" s="40"/>
      <c r="B35" s="60" t="s">
        <v>211</v>
      </c>
      <c r="C35" s="60"/>
      <c r="D35" s="61"/>
      <c r="E35" s="61"/>
      <c r="F35" s="61"/>
      <c r="G35" s="40"/>
      <c r="H35" s="36"/>
      <c r="I35" s="60" t="s">
        <v>212</v>
      </c>
      <c r="J35" s="40"/>
      <c r="K35" s="40"/>
      <c r="L35" s="40"/>
      <c r="M35" s="40"/>
      <c r="N35" s="40"/>
    </row>
    <row r="36" spans="1:14" ht="11.25" customHeight="1">
      <c r="A36" s="40"/>
      <c r="B36" s="62" t="s">
        <v>0</v>
      </c>
      <c r="C36" s="63" t="s">
        <v>1</v>
      </c>
      <c r="D36" s="51"/>
      <c r="E36" s="64"/>
      <c r="F36" s="64" t="s">
        <v>199</v>
      </c>
      <c r="G36" s="65" t="s">
        <v>200</v>
      </c>
      <c r="H36" s="36"/>
      <c r="I36" s="82" t="s">
        <v>57</v>
      </c>
      <c r="J36" s="89"/>
      <c r="K36" s="66"/>
      <c r="L36" s="85"/>
      <c r="M36" s="85" t="s">
        <v>199</v>
      </c>
      <c r="N36" s="86" t="s">
        <v>200</v>
      </c>
    </row>
    <row r="37" spans="1:14" ht="11.25" customHeight="1">
      <c r="A37" s="40"/>
      <c r="B37" s="47" t="s">
        <v>131</v>
      </c>
      <c r="C37" s="28" t="s">
        <v>191</v>
      </c>
      <c r="D37" s="48"/>
      <c r="E37" s="49">
        <v>1699</v>
      </c>
      <c r="F37" s="49">
        <f aca="true" t="shared" si="6" ref="F37:F45">E37*1.05</f>
        <v>1783.95</v>
      </c>
      <c r="G37" s="50">
        <f aca="true" t="shared" si="7" ref="G37:G42">F37*1.21</f>
        <v>2158.5795</v>
      </c>
      <c r="H37" s="36"/>
      <c r="I37" s="90" t="s">
        <v>150</v>
      </c>
      <c r="J37" s="66"/>
      <c r="K37" s="88" t="s">
        <v>166</v>
      </c>
      <c r="L37" s="49">
        <v>239</v>
      </c>
      <c r="M37" s="49">
        <v>252</v>
      </c>
      <c r="N37" s="50">
        <f>M37*1.21</f>
        <v>304.92</v>
      </c>
    </row>
    <row r="38" spans="1:14" ht="11.25" customHeight="1">
      <c r="A38" s="40"/>
      <c r="B38" s="156" t="s">
        <v>132</v>
      </c>
      <c r="C38" s="157" t="s">
        <v>192</v>
      </c>
      <c r="D38" s="158"/>
      <c r="E38" s="159">
        <v>1886</v>
      </c>
      <c r="F38" s="159">
        <f t="shared" si="6"/>
        <v>1980.3000000000002</v>
      </c>
      <c r="G38" s="160">
        <f t="shared" si="7"/>
        <v>2396.163</v>
      </c>
      <c r="H38" s="36"/>
      <c r="I38" s="154" t="s">
        <v>170</v>
      </c>
      <c r="J38" s="151"/>
      <c r="K38" s="181" t="s">
        <v>171</v>
      </c>
      <c r="L38" s="166">
        <v>249</v>
      </c>
      <c r="M38" s="166">
        <v>262</v>
      </c>
      <c r="N38" s="160">
        <f>M38*1.21</f>
        <v>317.02</v>
      </c>
    </row>
    <row r="39" spans="1:14" ht="11.25" customHeight="1">
      <c r="A39" s="40"/>
      <c r="B39" s="47" t="s">
        <v>134</v>
      </c>
      <c r="C39" s="28" t="s">
        <v>73</v>
      </c>
      <c r="D39" s="48"/>
      <c r="E39" s="49">
        <v>1909</v>
      </c>
      <c r="F39" s="49">
        <f t="shared" si="6"/>
        <v>2004.45</v>
      </c>
      <c r="G39" s="50">
        <f t="shared" si="7"/>
        <v>2425.3845</v>
      </c>
      <c r="H39" s="36"/>
      <c r="I39" s="90" t="s">
        <v>161</v>
      </c>
      <c r="J39" s="66"/>
      <c r="K39" s="88" t="s">
        <v>154</v>
      </c>
      <c r="L39" s="49">
        <v>259</v>
      </c>
      <c r="M39" s="49">
        <f>L39*1.05</f>
        <v>271.95</v>
      </c>
      <c r="N39" s="50">
        <f>M39*1.21</f>
        <v>329.05949999999996</v>
      </c>
    </row>
    <row r="40" spans="1:14" ht="11.25" customHeight="1">
      <c r="A40" s="40"/>
      <c r="B40" s="148" t="s">
        <v>70</v>
      </c>
      <c r="C40" s="149" t="s">
        <v>296</v>
      </c>
      <c r="D40" s="161"/>
      <c r="E40" s="162">
        <v>1929.075</v>
      </c>
      <c r="F40" s="162">
        <f t="shared" si="6"/>
        <v>2025.5287500000002</v>
      </c>
      <c r="G40" s="160">
        <f t="shared" si="7"/>
        <v>2450.8897875000002</v>
      </c>
      <c r="H40" s="36"/>
      <c r="I40" s="175" t="s">
        <v>152</v>
      </c>
      <c r="J40" s="172"/>
      <c r="K40" s="181" t="s">
        <v>154</v>
      </c>
      <c r="L40" s="166">
        <v>279</v>
      </c>
      <c r="M40" s="166">
        <v>292</v>
      </c>
      <c r="N40" s="160">
        <f>M40*1.21</f>
        <v>353.32</v>
      </c>
    </row>
    <row r="41" spans="1:14" ht="11.25" customHeight="1">
      <c r="A41" s="40"/>
      <c r="B41" s="47" t="s">
        <v>169</v>
      </c>
      <c r="C41" s="28" t="s">
        <v>297</v>
      </c>
      <c r="D41" s="48"/>
      <c r="E41" s="49">
        <v>2256.306</v>
      </c>
      <c r="F41" s="49">
        <f t="shared" si="6"/>
        <v>2369.1213000000002</v>
      </c>
      <c r="G41" s="50">
        <f t="shared" si="7"/>
        <v>2866.636773</v>
      </c>
      <c r="H41" s="36"/>
      <c r="I41" s="91" t="s">
        <v>151</v>
      </c>
      <c r="J41" s="89"/>
      <c r="K41" s="88" t="s">
        <v>154</v>
      </c>
      <c r="L41" s="49">
        <v>289</v>
      </c>
      <c r="M41" s="49">
        <v>302</v>
      </c>
      <c r="N41" s="50">
        <f>M41*1.21</f>
        <v>365.42</v>
      </c>
    </row>
    <row r="42" spans="1:14" ht="11.25" customHeight="1">
      <c r="A42" s="40"/>
      <c r="B42" s="146" t="s">
        <v>139</v>
      </c>
      <c r="C42" s="147" t="s">
        <v>298</v>
      </c>
      <c r="D42" s="165"/>
      <c r="E42" s="166">
        <v>2497.846</v>
      </c>
      <c r="F42" s="162">
        <f t="shared" si="6"/>
        <v>2622.7383</v>
      </c>
      <c r="G42" s="160">
        <f t="shared" si="7"/>
        <v>3173.513343</v>
      </c>
      <c r="H42" s="36"/>
      <c r="I42" s="40"/>
      <c r="J42" s="40"/>
      <c r="K42" s="40"/>
      <c r="L42" s="40"/>
      <c r="M42" s="40"/>
      <c r="N42" s="40"/>
    </row>
    <row r="43" spans="1:14" ht="11.25" customHeight="1">
      <c r="A43" s="40"/>
      <c r="B43" s="53" t="s">
        <v>245</v>
      </c>
      <c r="C43" s="54" t="s">
        <v>299</v>
      </c>
      <c r="D43" s="55"/>
      <c r="E43" s="56">
        <v>2815.722</v>
      </c>
      <c r="F43" s="49">
        <f t="shared" si="6"/>
        <v>2956.5081000000005</v>
      </c>
      <c r="G43" s="50">
        <f>F43*1.21</f>
        <v>3577.3748010000004</v>
      </c>
      <c r="H43" s="36"/>
      <c r="I43" s="82" t="s">
        <v>57</v>
      </c>
      <c r="J43" s="89"/>
      <c r="K43" s="89"/>
      <c r="L43" s="85" t="s">
        <v>199</v>
      </c>
      <c r="M43" s="85" t="s">
        <v>199</v>
      </c>
      <c r="N43" s="86" t="s">
        <v>200</v>
      </c>
    </row>
    <row r="44" spans="1:14" ht="11.25" customHeight="1">
      <c r="A44" s="40"/>
      <c r="B44" s="146" t="s">
        <v>240</v>
      </c>
      <c r="C44" s="147" t="s">
        <v>300</v>
      </c>
      <c r="D44" s="165"/>
      <c r="E44" s="166">
        <v>3299</v>
      </c>
      <c r="F44" s="159">
        <f t="shared" si="6"/>
        <v>3463.9500000000003</v>
      </c>
      <c r="G44" s="160">
        <f>F44*1.21</f>
        <v>4191.3795</v>
      </c>
      <c r="H44" s="36"/>
      <c r="I44" s="91" t="s">
        <v>127</v>
      </c>
      <c r="J44" s="89"/>
      <c r="K44" s="89"/>
      <c r="L44" s="49">
        <v>390</v>
      </c>
      <c r="M44" s="49">
        <f>L44*1.05</f>
        <v>409.5</v>
      </c>
      <c r="N44" s="50">
        <f>M44*1.21</f>
        <v>495.495</v>
      </c>
    </row>
    <row r="45" spans="1:14" ht="11.25" customHeight="1">
      <c r="A45" s="40"/>
      <c r="B45" s="47" t="s">
        <v>246</v>
      </c>
      <c r="C45" s="28" t="s">
        <v>301</v>
      </c>
      <c r="D45" s="48"/>
      <c r="E45" s="49">
        <v>3434</v>
      </c>
      <c r="F45" s="49">
        <f t="shared" si="6"/>
        <v>3605.7000000000003</v>
      </c>
      <c r="G45" s="50">
        <f>F45*1.21</f>
        <v>4362.897</v>
      </c>
      <c r="H45" s="36"/>
      <c r="I45" s="40"/>
      <c r="J45" s="40"/>
      <c r="K45" s="40"/>
      <c r="L45" s="40"/>
      <c r="M45" s="40"/>
      <c r="N45" s="40"/>
    </row>
    <row r="46" spans="1:14" ht="11.25" customHeight="1">
      <c r="A46" s="40"/>
      <c r="B46" s="60" t="s">
        <v>213</v>
      </c>
      <c r="C46" s="60"/>
      <c r="D46" s="61"/>
      <c r="E46" s="61"/>
      <c r="F46" s="61"/>
      <c r="G46" s="40"/>
      <c r="H46" s="36"/>
      <c r="I46" s="62" t="s">
        <v>57</v>
      </c>
      <c r="J46" s="66"/>
      <c r="K46" s="66"/>
      <c r="L46" s="64" t="s">
        <v>199</v>
      </c>
      <c r="M46" s="64" t="s">
        <v>199</v>
      </c>
      <c r="N46" s="65" t="s">
        <v>200</v>
      </c>
    </row>
    <row r="47" spans="1:14" ht="11.25" customHeight="1">
      <c r="A47" s="40"/>
      <c r="B47" s="62" t="s">
        <v>0</v>
      </c>
      <c r="C47" s="63" t="s">
        <v>128</v>
      </c>
      <c r="D47" s="51"/>
      <c r="E47" s="64"/>
      <c r="F47" s="64" t="s">
        <v>199</v>
      </c>
      <c r="G47" s="65" t="s">
        <v>200</v>
      </c>
      <c r="H47" s="34"/>
      <c r="I47" s="90" t="s">
        <v>172</v>
      </c>
      <c r="J47" s="66"/>
      <c r="K47" s="66"/>
      <c r="L47" s="66"/>
      <c r="M47" s="66"/>
      <c r="N47" s="74"/>
    </row>
    <row r="48" spans="1:14" ht="11.25" customHeight="1">
      <c r="A48" s="40"/>
      <c r="B48" s="47" t="s">
        <v>129</v>
      </c>
      <c r="C48" s="28" t="s">
        <v>130</v>
      </c>
      <c r="D48" s="48"/>
      <c r="E48" s="49">
        <v>1024.8500000000001</v>
      </c>
      <c r="F48" s="49">
        <f aca="true" t="shared" si="8" ref="F48:F56">E48*1.05</f>
        <v>1076.0925000000002</v>
      </c>
      <c r="G48" s="50">
        <f aca="true" t="shared" si="9" ref="G48:G56">F48*1.21</f>
        <v>1302.0719250000002</v>
      </c>
      <c r="H48" s="34"/>
      <c r="I48" s="42" t="s">
        <v>173</v>
      </c>
      <c r="J48" s="36"/>
      <c r="K48" s="36"/>
      <c r="L48" s="36"/>
      <c r="M48" s="36"/>
      <c r="N48" s="72"/>
    </row>
    <row r="49" spans="1:14" ht="11.25" customHeight="1">
      <c r="A49" s="40"/>
      <c r="B49" s="146" t="s">
        <v>131</v>
      </c>
      <c r="C49" s="147" t="s">
        <v>73</v>
      </c>
      <c r="D49" s="165"/>
      <c r="E49" s="166">
        <v>1328.7</v>
      </c>
      <c r="F49" s="159">
        <f t="shared" si="8"/>
        <v>1395.1350000000002</v>
      </c>
      <c r="G49" s="160">
        <f t="shared" si="9"/>
        <v>1688.1133500000003</v>
      </c>
      <c r="H49" s="34"/>
      <c r="I49" s="33"/>
      <c r="J49" s="68"/>
      <c r="K49" s="68"/>
      <c r="L49" s="59">
        <v>600</v>
      </c>
      <c r="M49" s="59">
        <f>L49*1.05</f>
        <v>630</v>
      </c>
      <c r="N49" s="76">
        <f>M49*1.21</f>
        <v>762.3</v>
      </c>
    </row>
    <row r="50" spans="1:14" ht="11.25" customHeight="1">
      <c r="A50" s="40"/>
      <c r="B50" s="47" t="s">
        <v>132</v>
      </c>
      <c r="C50" s="28" t="s">
        <v>133</v>
      </c>
      <c r="D50" s="48"/>
      <c r="E50" s="49">
        <v>1946.7</v>
      </c>
      <c r="F50" s="49">
        <f t="shared" si="8"/>
        <v>2044.035</v>
      </c>
      <c r="G50" s="50">
        <f t="shared" si="9"/>
        <v>2473.28235</v>
      </c>
      <c r="H50" s="34"/>
      <c r="I50" s="40"/>
      <c r="J50" s="40"/>
      <c r="K50" s="40"/>
      <c r="L50" s="40"/>
      <c r="M50" s="40"/>
      <c r="N50" s="40"/>
    </row>
    <row r="51" spans="1:14" ht="11.25" customHeight="1">
      <c r="A51" s="40"/>
      <c r="B51" s="148" t="s">
        <v>134</v>
      </c>
      <c r="C51" s="149" t="s">
        <v>135</v>
      </c>
      <c r="D51" s="161"/>
      <c r="E51" s="162">
        <v>2564.7000000000003</v>
      </c>
      <c r="F51" s="162">
        <f t="shared" si="8"/>
        <v>2692.9350000000004</v>
      </c>
      <c r="G51" s="160">
        <f t="shared" si="9"/>
        <v>3258.4513500000003</v>
      </c>
      <c r="H51" s="34"/>
      <c r="I51" s="60" t="s">
        <v>214</v>
      </c>
      <c r="J51" s="40"/>
      <c r="K51" s="40"/>
      <c r="L51" s="40"/>
      <c r="M51" s="40"/>
      <c r="N51" s="40"/>
    </row>
    <row r="52" spans="1:14" ht="11.25" customHeight="1">
      <c r="A52" s="40"/>
      <c r="B52" s="47" t="s">
        <v>136</v>
      </c>
      <c r="C52" s="28" t="s">
        <v>137</v>
      </c>
      <c r="D52" s="48"/>
      <c r="E52" s="49">
        <v>2976.7000000000003</v>
      </c>
      <c r="F52" s="49">
        <f t="shared" si="8"/>
        <v>3125.5350000000003</v>
      </c>
      <c r="G52" s="50">
        <f t="shared" si="9"/>
        <v>3781.89735</v>
      </c>
      <c r="H52" s="34"/>
      <c r="I52" s="82" t="s">
        <v>57</v>
      </c>
      <c r="J52" s="83" t="s">
        <v>218</v>
      </c>
      <c r="K52" s="89"/>
      <c r="L52" s="85"/>
      <c r="M52" s="85" t="s">
        <v>199</v>
      </c>
      <c r="N52" s="86" t="s">
        <v>200</v>
      </c>
    </row>
    <row r="53" spans="1:14" ht="11.25" customHeight="1">
      <c r="A53" s="40"/>
      <c r="B53" s="148" t="s">
        <v>101</v>
      </c>
      <c r="C53" s="149" t="s">
        <v>2</v>
      </c>
      <c r="D53" s="161"/>
      <c r="E53" s="162">
        <v>3594.7000000000003</v>
      </c>
      <c r="F53" s="162">
        <f t="shared" si="8"/>
        <v>3774.4350000000004</v>
      </c>
      <c r="G53" s="160">
        <f t="shared" si="9"/>
        <v>4567.06635</v>
      </c>
      <c r="H53" s="34"/>
      <c r="I53" s="91" t="s">
        <v>217</v>
      </c>
      <c r="J53" s="89"/>
      <c r="K53" s="89"/>
      <c r="L53" s="49">
        <v>485</v>
      </c>
      <c r="M53" s="49">
        <f>L53*1.05</f>
        <v>509.25</v>
      </c>
      <c r="N53" s="50">
        <f>M53*1.21</f>
        <v>616.1925</v>
      </c>
    </row>
    <row r="54" spans="1:14" ht="11.25" customHeight="1">
      <c r="A54" s="40"/>
      <c r="B54" s="47" t="s">
        <v>38</v>
      </c>
      <c r="C54" s="28" t="s">
        <v>138</v>
      </c>
      <c r="D54" s="48"/>
      <c r="E54" s="49">
        <v>5036.7</v>
      </c>
      <c r="F54" s="49">
        <f t="shared" si="8"/>
        <v>5288.535</v>
      </c>
      <c r="G54" s="50">
        <f t="shared" si="9"/>
        <v>6399.12735</v>
      </c>
      <c r="H54" s="34"/>
      <c r="I54" s="175" t="s">
        <v>216</v>
      </c>
      <c r="J54" s="172"/>
      <c r="K54" s="172"/>
      <c r="L54" s="166">
        <v>970</v>
      </c>
      <c r="M54" s="166">
        <f>L54*1.05</f>
        <v>1018.5</v>
      </c>
      <c r="N54" s="160">
        <f>M54*1.21</f>
        <v>1232.385</v>
      </c>
    </row>
    <row r="55" spans="1:14" ht="11.25" customHeight="1">
      <c r="A55" s="40"/>
      <c r="B55" s="146" t="s">
        <v>60</v>
      </c>
      <c r="C55" s="147" t="s">
        <v>117</v>
      </c>
      <c r="D55" s="165"/>
      <c r="E55" s="166">
        <v>5448.7</v>
      </c>
      <c r="F55" s="159">
        <f t="shared" si="8"/>
        <v>5721.135</v>
      </c>
      <c r="G55" s="160">
        <f t="shared" si="9"/>
        <v>6922.57335</v>
      </c>
      <c r="H55" s="34"/>
      <c r="I55" s="40"/>
      <c r="J55" s="40"/>
      <c r="K55" s="40"/>
      <c r="L55" s="40"/>
      <c r="M55" s="40"/>
      <c r="N55" s="40"/>
    </row>
    <row r="56" spans="1:14" ht="11.25" customHeight="1">
      <c r="A56" s="40"/>
      <c r="B56" s="47" t="s">
        <v>139</v>
      </c>
      <c r="C56" s="28" t="s">
        <v>140</v>
      </c>
      <c r="D56" s="48"/>
      <c r="E56" s="49">
        <v>6169.7</v>
      </c>
      <c r="F56" s="49">
        <f t="shared" si="8"/>
        <v>6478.185</v>
      </c>
      <c r="G56" s="50">
        <f t="shared" si="9"/>
        <v>7838.60385</v>
      </c>
      <c r="H56" s="34"/>
      <c r="I56" s="60" t="s">
        <v>162</v>
      </c>
      <c r="J56" s="40"/>
      <c r="K56" s="40"/>
      <c r="L56" s="40"/>
      <c r="M56" s="40"/>
      <c r="N56" s="40"/>
    </row>
    <row r="57" spans="1:14" ht="11.25" customHeight="1">
      <c r="A57" s="40"/>
      <c r="B57" s="92" t="s">
        <v>215</v>
      </c>
      <c r="C57" s="34"/>
      <c r="D57" s="17"/>
      <c r="E57" s="17"/>
      <c r="F57" s="17"/>
      <c r="G57" s="73"/>
      <c r="H57" s="34"/>
      <c r="I57" s="82" t="s">
        <v>57</v>
      </c>
      <c r="J57" s="83" t="s">
        <v>196</v>
      </c>
      <c r="K57" s="40"/>
      <c r="L57" s="85"/>
      <c r="M57" s="85" t="s">
        <v>199</v>
      </c>
      <c r="N57" s="86" t="s">
        <v>200</v>
      </c>
    </row>
    <row r="58" spans="1:14" ht="11.25" customHeight="1">
      <c r="A58" s="40"/>
      <c r="B58" s="82" t="s">
        <v>57</v>
      </c>
      <c r="C58" s="83"/>
      <c r="D58" s="89"/>
      <c r="E58" s="85"/>
      <c r="F58" s="85" t="s">
        <v>199</v>
      </c>
      <c r="G58" s="86" t="s">
        <v>200</v>
      </c>
      <c r="H58" s="36"/>
      <c r="I58" s="91" t="s">
        <v>354</v>
      </c>
      <c r="J58" s="89"/>
      <c r="K58" s="89"/>
      <c r="L58" s="49">
        <v>1642</v>
      </c>
      <c r="M58" s="49">
        <v>1895</v>
      </c>
      <c r="N58" s="50">
        <f>M58*1.21</f>
        <v>2292.95</v>
      </c>
    </row>
    <row r="59" spans="1:14" ht="11.25" customHeight="1">
      <c r="A59" s="40"/>
      <c r="B59" s="20" t="s">
        <v>76</v>
      </c>
      <c r="C59" s="93"/>
      <c r="D59" s="37" t="s">
        <v>80</v>
      </c>
      <c r="E59" s="49">
        <v>217</v>
      </c>
      <c r="F59" s="49">
        <v>230</v>
      </c>
      <c r="G59" s="50">
        <f aca="true" t="shared" si="10" ref="G59:G67">F59*1.21</f>
        <v>278.3</v>
      </c>
      <c r="H59" s="36"/>
      <c r="I59" s="175" t="s">
        <v>355</v>
      </c>
      <c r="J59" s="172"/>
      <c r="K59" s="172"/>
      <c r="L59" s="166">
        <v>1833</v>
      </c>
      <c r="M59" s="166">
        <v>2115</v>
      </c>
      <c r="N59" s="160">
        <f>M59*1.21</f>
        <v>2559.15</v>
      </c>
    </row>
    <row r="60" spans="1:14" ht="11.25" customHeight="1">
      <c r="A60" s="40"/>
      <c r="B60" s="171" t="s">
        <v>77</v>
      </c>
      <c r="C60" s="172"/>
      <c r="D60" s="173" t="s">
        <v>80</v>
      </c>
      <c r="E60" s="166">
        <v>339</v>
      </c>
      <c r="F60" s="159">
        <v>310</v>
      </c>
      <c r="G60" s="160">
        <f t="shared" si="10"/>
        <v>375.09999999999997</v>
      </c>
      <c r="H60" s="34"/>
      <c r="I60" s="91" t="s">
        <v>357</v>
      </c>
      <c r="J60" s="89"/>
      <c r="K60" s="89"/>
      <c r="L60" s="49">
        <v>2700</v>
      </c>
      <c r="M60" s="49">
        <v>2300</v>
      </c>
      <c r="N60" s="50">
        <f>M60*1.21</f>
        <v>2783</v>
      </c>
    </row>
    <row r="61" spans="1:14" ht="11.25" customHeight="1">
      <c r="A61" s="40"/>
      <c r="B61" s="20" t="s">
        <v>78</v>
      </c>
      <c r="C61" s="28"/>
      <c r="D61" s="38" t="s">
        <v>56</v>
      </c>
      <c r="E61" s="49">
        <v>108</v>
      </c>
      <c r="F61" s="49">
        <v>114</v>
      </c>
      <c r="G61" s="50">
        <f t="shared" si="10"/>
        <v>137.94</v>
      </c>
      <c r="H61" s="34"/>
      <c r="I61" s="175" t="s">
        <v>180</v>
      </c>
      <c r="J61" s="172"/>
      <c r="K61" s="172"/>
      <c r="L61" s="166">
        <v>99</v>
      </c>
      <c r="M61" s="166">
        <f>L61*1.05</f>
        <v>103.95</v>
      </c>
      <c r="N61" s="160">
        <f>M61*1.21</f>
        <v>125.7795</v>
      </c>
    </row>
    <row r="62" spans="1:14" ht="11.25" customHeight="1">
      <c r="A62" s="40"/>
      <c r="B62" s="174" t="s">
        <v>79</v>
      </c>
      <c r="C62" s="147"/>
      <c r="D62" s="173" t="s">
        <v>67</v>
      </c>
      <c r="E62" s="166">
        <v>654</v>
      </c>
      <c r="F62" s="162">
        <v>654</v>
      </c>
      <c r="G62" s="160">
        <f t="shared" si="10"/>
        <v>791.34</v>
      </c>
      <c r="H62" s="34"/>
      <c r="I62" s="40"/>
      <c r="J62" s="40"/>
      <c r="K62" s="40"/>
      <c r="L62" s="40"/>
      <c r="M62" s="40"/>
      <c r="N62" s="40"/>
    </row>
    <row r="63" spans="1:14" ht="11.25" customHeight="1">
      <c r="A63" s="40"/>
      <c r="B63" s="29" t="s">
        <v>165</v>
      </c>
      <c r="C63" s="28"/>
      <c r="D63" s="38" t="s">
        <v>84</v>
      </c>
      <c r="E63" s="49">
        <v>79</v>
      </c>
      <c r="F63" s="49">
        <v>79</v>
      </c>
      <c r="G63" s="50">
        <f t="shared" si="10"/>
        <v>95.59</v>
      </c>
      <c r="H63" s="34"/>
      <c r="I63" s="21" t="s">
        <v>144</v>
      </c>
      <c r="J63" s="77"/>
      <c r="K63" s="98" t="s">
        <v>67</v>
      </c>
      <c r="L63" s="52">
        <v>381</v>
      </c>
      <c r="M63" s="49">
        <v>404</v>
      </c>
      <c r="N63" s="50">
        <f>M63*1.21</f>
        <v>488.84</v>
      </c>
    </row>
    <row r="64" spans="1:14" ht="11.25" customHeight="1">
      <c r="A64" s="40"/>
      <c r="B64" s="175" t="s">
        <v>163</v>
      </c>
      <c r="C64" s="172"/>
      <c r="D64" s="173"/>
      <c r="E64" s="166">
        <v>119</v>
      </c>
      <c r="F64" s="162">
        <f>E64*1.05</f>
        <v>124.95</v>
      </c>
      <c r="G64" s="160">
        <f t="shared" si="10"/>
        <v>151.1895</v>
      </c>
      <c r="H64" s="34"/>
      <c r="I64" s="174" t="s">
        <v>89</v>
      </c>
      <c r="J64" s="182"/>
      <c r="K64" s="173" t="s">
        <v>84</v>
      </c>
      <c r="L64" s="166">
        <v>39</v>
      </c>
      <c r="M64" s="166">
        <f>L64*1.05</f>
        <v>40.95</v>
      </c>
      <c r="N64" s="160">
        <f>M64*1.21</f>
        <v>49.5495</v>
      </c>
    </row>
    <row r="65" spans="1:14" ht="11.25" customHeight="1">
      <c r="A65" s="40"/>
      <c r="B65" s="20" t="s">
        <v>86</v>
      </c>
      <c r="C65" s="93"/>
      <c r="D65" s="37" t="s">
        <v>81</v>
      </c>
      <c r="E65" s="49">
        <v>299</v>
      </c>
      <c r="F65" s="49">
        <v>317</v>
      </c>
      <c r="G65" s="50">
        <f t="shared" si="10"/>
        <v>383.57</v>
      </c>
      <c r="H65" s="34"/>
      <c r="I65" s="91" t="s">
        <v>82</v>
      </c>
      <c r="J65" s="89"/>
      <c r="K65" s="37" t="s">
        <v>81</v>
      </c>
      <c r="L65" s="49">
        <v>69</v>
      </c>
      <c r="M65" s="49">
        <f>L65*1.05</f>
        <v>72.45</v>
      </c>
      <c r="N65" s="50">
        <f>M65*1.21</f>
        <v>87.6645</v>
      </c>
    </row>
    <row r="66" spans="1:14" ht="11.25" customHeight="1">
      <c r="A66" s="40"/>
      <c r="B66" s="171" t="s">
        <v>86</v>
      </c>
      <c r="C66" s="172"/>
      <c r="D66" s="173" t="s">
        <v>68</v>
      </c>
      <c r="E66" s="166">
        <v>1011</v>
      </c>
      <c r="F66" s="159">
        <v>1072</v>
      </c>
      <c r="G66" s="160">
        <f t="shared" si="10"/>
        <v>1297.12</v>
      </c>
      <c r="H66" s="34"/>
      <c r="I66" s="175" t="s">
        <v>82</v>
      </c>
      <c r="J66" s="172"/>
      <c r="K66" s="173" t="s">
        <v>83</v>
      </c>
      <c r="L66" s="166">
        <v>339</v>
      </c>
      <c r="M66" s="166">
        <f>L66*1.05</f>
        <v>355.95</v>
      </c>
      <c r="N66" s="160">
        <f>M66*1.21</f>
        <v>430.6995</v>
      </c>
    </row>
    <row r="67" spans="1:7" ht="11.25" customHeight="1">
      <c r="A67" s="40"/>
      <c r="B67" s="20" t="s">
        <v>85</v>
      </c>
      <c r="C67" s="93"/>
      <c r="D67" s="37" t="s">
        <v>68</v>
      </c>
      <c r="E67" s="49">
        <v>5419</v>
      </c>
      <c r="F67" s="49">
        <v>5748</v>
      </c>
      <c r="G67" s="50">
        <f t="shared" si="10"/>
        <v>6955.08</v>
      </c>
    </row>
    <row r="68" spans="1:14" ht="11.25" customHeight="1">
      <c r="A68" s="40"/>
      <c r="B68" s="94" t="s">
        <v>35</v>
      </c>
      <c r="C68" s="94"/>
      <c r="D68" s="94"/>
      <c r="E68" s="40"/>
      <c r="F68" s="40"/>
      <c r="G68" s="94"/>
      <c r="H68" s="95"/>
      <c r="I68" s="40"/>
      <c r="J68" s="94" t="s">
        <v>35</v>
      </c>
      <c r="K68" s="40"/>
      <c r="L68" s="40"/>
      <c r="M68" s="40"/>
      <c r="N68" s="40"/>
    </row>
    <row r="69" spans="1:14" ht="11.25" customHeight="1">
      <c r="A69" s="40"/>
      <c r="B69" s="41" t="s">
        <v>36</v>
      </c>
      <c r="C69" s="41"/>
      <c r="D69" s="40"/>
      <c r="E69" s="40"/>
      <c r="F69" s="40"/>
      <c r="G69" s="40"/>
      <c r="H69" s="36"/>
      <c r="I69" s="40"/>
      <c r="J69" s="96" t="s">
        <v>37</v>
      </c>
      <c r="K69" s="40"/>
      <c r="L69" s="40"/>
      <c r="M69" s="40"/>
      <c r="N69" s="40"/>
    </row>
    <row r="70" spans="1:14" ht="11.25" customHeight="1">
      <c r="A70" s="40"/>
      <c r="B70" s="97" t="s">
        <v>235</v>
      </c>
      <c r="C70" s="97"/>
      <c r="D70" s="40"/>
      <c r="E70" s="40"/>
      <c r="F70" s="40"/>
      <c r="G70" s="41" t="s">
        <v>238</v>
      </c>
      <c r="H70" s="36"/>
      <c r="I70" s="40"/>
      <c r="J70" s="40" t="s">
        <v>232</v>
      </c>
      <c r="K70" s="40"/>
      <c r="L70" s="40"/>
      <c r="M70" s="40"/>
      <c r="N70" s="40"/>
    </row>
    <row r="71" spans="2:14" ht="11.25" customHeight="1">
      <c r="B71" s="97" t="s">
        <v>75</v>
      </c>
      <c r="C71" s="97"/>
      <c r="D71" s="40"/>
      <c r="E71" s="41" t="s">
        <v>236</v>
      </c>
      <c r="F71" s="41" t="s">
        <v>236</v>
      </c>
      <c r="G71" s="40"/>
      <c r="H71" s="36"/>
      <c r="I71" s="40"/>
      <c r="J71" s="97" t="s">
        <v>178</v>
      </c>
      <c r="K71" s="40"/>
      <c r="L71" s="40"/>
      <c r="M71" s="40"/>
      <c r="N71" s="40"/>
    </row>
  </sheetData>
  <sheetProtection/>
  <hyperlinks>
    <hyperlink ref="G70" r:id="rId1" display="www.Ekoheat.cz "/>
  </hyperlinks>
  <printOptions/>
  <pageMargins left="0.2" right="0.2" top="0.2" bottom="0.24" header="0.2" footer="0.2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EKOTERM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Veronika Tučková</dc:creator>
  <cp:keywords/>
  <dc:description/>
  <cp:lastModifiedBy>Jakub Křeček</cp:lastModifiedBy>
  <cp:lastPrinted>2021-07-08T13:44:57Z</cp:lastPrinted>
  <dcterms:created xsi:type="dcterms:W3CDTF">2001-12-12T11:40:21Z</dcterms:created>
  <dcterms:modified xsi:type="dcterms:W3CDTF">2021-07-14T11:36:34Z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